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30.203.99\1.4убпэит\KE_tarif_reg\Расчет ст.ставок, ставок за 1 кВт на 2026 год\ТЗ ТП 2026\"/>
    </mc:Choice>
  </mc:AlternateContent>
  <bookViews>
    <workbookView xWindow="360" yWindow="15" windowWidth="20955" windowHeight="9720"/>
  </bookViews>
  <sheets>
    <sheet name="Прил.1" sheetId="1" r:id="rId1"/>
    <sheet name="Прил.2" sheetId="2" r:id="rId2"/>
    <sheet name="Прил.3" sheetId="3" r:id="rId3"/>
    <sheet name="Прил.2 ПП РФ 24" sheetId="4" r:id="rId4"/>
    <sheet name="Прил.3 ПП РФ 24" sheetId="5" r:id="rId5"/>
    <sheet name="ф.2.18 2025" sheetId="6" r:id="rId6"/>
  </sheets>
  <definedNames>
    <definedName name="c_count_list">#REF!</definedName>
    <definedName name="city_type_list">#REF!</definedName>
    <definedName name="doc_list">#REF!</definedName>
    <definedName name="god_first">#REF!</definedName>
    <definedName name="izol_type_list">#REF!</definedName>
    <definedName name="kat_nad_list">#REF!</definedName>
    <definedName name="kl_count_list">#REF!</definedName>
    <definedName name="logical">#REF!</definedName>
    <definedName name="material_list">#REF!</definedName>
    <definedName name="metod_list">#REF!</definedName>
    <definedName name="napr_list">#REF!</definedName>
    <definedName name="napr_list_2">#REF!</definedName>
    <definedName name="napr_list_3">#REF!</definedName>
    <definedName name="napr_rp_list">#REF!</definedName>
    <definedName name="napr_s7_list">#REF!</definedName>
    <definedName name="napr_tr_list_1">#REF!</definedName>
    <definedName name="nom_tok">#REF!</definedName>
    <definedName name="obor_type_list">#REF!</definedName>
    <definedName name="ORG">#REF!</definedName>
    <definedName name="PRD">#REF!</definedName>
    <definedName name="privod_material_list">#REF!</definedName>
    <definedName name="privod_type_list">#REF!</definedName>
    <definedName name="prokalad_list">#REF!</definedName>
    <definedName name="q_list">#REF!</definedName>
    <definedName name="REGION_NAME">#REF!</definedName>
    <definedName name="rngCopy">#REF!</definedName>
    <definedName name="sechenie_list">#REF!</definedName>
    <definedName name="sechenie_list_2">#REF!</definedName>
    <definedName name="sposob_procl_list">#REF!</definedName>
    <definedName name="station_list">#REF!</definedName>
    <definedName name="tblEnd_1_wsTitle">#REF!</definedName>
    <definedName name="tblStart_1_wsS2">#REF!</definedName>
    <definedName name="tblStart_1_wsS3">#REF!</definedName>
    <definedName name="tblStart_1_wsS5">#REF!</definedName>
    <definedName name="TOTAL">P1_TOTAL,P2_TOTAL,P3_TOTAL,P4_TOTAL,P5_TOTAL</definedName>
    <definedName name="tr_count_list">#REF!</definedName>
    <definedName name="vid_krun_list">#REF!</definedName>
    <definedName name="yacheyka_count_list">#REF!</definedName>
    <definedName name="_xlnm.Print_Area" localSheetId="0">Прил.1!$A$1:$G$4961</definedName>
  </definedNames>
  <calcPr calcId="152511"/>
</workbook>
</file>

<file path=xl/calcChain.xml><?xml version="1.0" encoding="utf-8"?>
<calcChain xmlns="http://schemas.openxmlformats.org/spreadsheetml/2006/main">
  <c r="F11" i="6" l="1"/>
  <c r="F10" i="6"/>
  <c r="F9" i="6"/>
  <c r="D10" i="5"/>
  <c r="D9" i="5"/>
  <c r="G2316" i="1"/>
  <c r="G2315" i="1"/>
  <c r="G2254" i="1"/>
  <c r="G2253" i="1"/>
  <c r="G2252" i="1"/>
  <c r="G2251" i="1"/>
  <c r="G2187" i="1"/>
  <c r="G2186" i="1"/>
  <c r="G2185" i="1"/>
  <c r="G2184" i="1"/>
  <c r="G2183" i="1"/>
  <c r="G2182" i="1"/>
  <c r="G2115" i="1"/>
  <c r="G2113" i="1"/>
  <c r="G2112" i="1"/>
  <c r="G2111" i="1"/>
  <c r="G2110" i="1"/>
  <c r="G2109" i="1"/>
  <c r="G4" i="1"/>
  <c r="E4" i="1"/>
</calcChain>
</file>

<file path=xl/sharedStrings.xml><?xml version="1.0" encoding="utf-8"?>
<sst xmlns="http://schemas.openxmlformats.org/spreadsheetml/2006/main" count="12269" uniqueCount="3849">
  <si>
    <t>Приложение № 1</t>
  </si>
  <si>
    <t>к Методическим указаниям по определению размера платы за технологическое присоединение к электрическим сетям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</si>
  <si>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филиала ПАО "Россети Сибирь" - "Кузбассэнерго - РЭС", а также на обеспечение средствами коммерческого учета электрической энергии (мощности) за 2022 - 2024гг.
</t>
  </si>
  <si>
    <t>№</t>
  </si>
  <si>
    <t>Объект электросетевого хозяйства/Средство коммерческого учета электрической энергии (мощности)</t>
  </si>
  <si>
    <t xml:space="preserve">Год ввода объекта </t>
  </si>
  <si>
    <t>Уровень напряжения, кВ</t>
  </si>
  <si>
    <t>Протяженность (для линий электропередачи), метров/Количество пунктов секционирования, штук/Количество точек учета, штук</t>
  </si>
  <si>
    <t>Максимальная мощность, кВт</t>
  </si>
  <si>
    <t>Расходы на строительство объекта, /на обеспечение средствами коммерческого учета электрической энергии (мощности) тыс.руб.</t>
  </si>
  <si>
    <t>1</t>
  </si>
  <si>
    <t>1.</t>
  </si>
  <si>
    <t>Строительство воздушных линий</t>
  </si>
  <si>
    <t>1.1.</t>
  </si>
  <si>
    <t>Деревянные опоры</t>
  </si>
  <si>
    <t>1.1.1.</t>
  </si>
  <si>
    <t>Изолированный провод</t>
  </si>
  <si>
    <t>1.1.1.4.</t>
  </si>
  <si>
    <t>Алюминиевый</t>
  </si>
  <si>
    <t>1.1.1.4.1</t>
  </si>
  <si>
    <t>до 50 квадратных мм включительно</t>
  </si>
  <si>
    <t>1.1.1.4.1.1.</t>
  </si>
  <si>
    <t xml:space="preserve">Количество цепей (одноцепная) </t>
  </si>
  <si>
    <t>652320, Кемеровская обл., Топкинский р-н, с Топки, ул Заречная,  д. 23Д, кадастровый номер земельного участка 42:14:0103001:2276</t>
  </si>
  <si>
    <t>Кемеровская обл., Кемеровский р-он, п. Звездный, ул. Дальняя, 2, к.н. з.у. 42:04:0305002:1138; ул. Дальняя, д. 1, к.н. з.у. 42:04:0305002:1121.</t>
  </si>
  <si>
    <t>Кемеровская обл., Кемеровский р-он, с. Андреевка, ул. Трудовая, д. 2, к.н. з.у. 42:04:0209001:389.</t>
  </si>
  <si>
    <t>Кемеровская обл., Кемеровский р-он, автодорога Кемерово-Елыкаево-Старочервово, км. 8-317 метров.</t>
  </si>
  <si>
    <t>Кемеровская область, Тисульский район, с. Тамбар, ул. Щетинкина, д. 40.</t>
  </si>
  <si>
    <t>Кемеровская обл., Кемеровский р-он, Суховское СП, к.н. з.у. 42:04:0352001:5522.</t>
  </si>
  <si>
    <t>Кемеровская обл., Кемеровский р-он, Звездное СП, ФДГУП «Звездное», ГСП «Звездный», между СНТ «Химик» и СНТ «Технолог», к.н. з.у. 42:04:0303004:2; 42:04:0303004:4.</t>
  </si>
  <si>
    <t>Кемеровская обл., Кемеровский р-н, с. Березово, пер. Чистые Пруды, д. 5.</t>
  </si>
  <si>
    <t>Кемеровская область, Новокузнецкий район, с. Бунгур, ул. Центральная,   32, кадастровый номер земельного участка 42:09:0312002:251</t>
  </si>
  <si>
    <t>Кемеровская область - Кузбасс, Кемеровский муниципальный округ, п. Известковый, ул. Березовая, 11, кадастровый номер земельного участка 42:04:0201003:222.</t>
  </si>
  <si>
    <t>Кемеровская область, Новокузнецкий район, п Терехино, кадастровый номер земельного участка 42:09:171101:24
Кемеровская область, Новокузнецкий район, п. Терехино, ул. Береговая, 38, кадастровый номер земельного участка 42:09:1711001:627
Кемеровская область, Новокузнецкий район, п. Терехино, ул. Береговая,  38а, кадастровый номер земельного участка 42:09:1711001:21</t>
  </si>
  <si>
    <t>Кемеровская область, р-н Кемеровский, Садоводческое некоммерческое товарищество "Строитель" Главкузбасстроя, участок № 101, кадастровый номер земельного участка 42:04:0208021:170.</t>
  </si>
  <si>
    <t>Кемеровская обл., Кемеровский р-он, п. Мамаевский, к.н. з.у. 42:04:0316002:570, 42:04:0316002:568, 42:04:0316002:372, 42:04:0316002:581.</t>
  </si>
  <si>
    <t>Кемеровская обл., Кемеровский р-он, д. Сухово, ул. Заречная, 2Г, к.н. з.у. 42:04:0353001:2143.</t>
  </si>
  <si>
    <t>Кемеровская обл., Кемеровский р-он, д. Сухово, ул. Центральная, 49Б, к.н. з.у. 42:04:0353001:676.</t>
  </si>
  <si>
    <t>Российская Федерация, Кемеровская область - Кузбасс, Новокузнецкий муниципальный район, Красулинское сельское поселение, кадастровый номер земельного участка 42:09:0606001:4794.п.Бедарево, ул. Дружная, 48,31,44, ул Кленовая, 25, кнзу 4786</t>
  </si>
  <si>
    <t>1.1.1.4.2.1.</t>
  </si>
  <si>
    <t>от 50 до 100 квадратных мм включительно</t>
  </si>
  <si>
    <t>Кемеровская обл., Кемеровский р-он, с. Андреевка, ул. Таежная, уч. 3, к.н. з.у. 42:04:0208001:1542.</t>
  </si>
  <si>
    <t>Российская Федерация, Кемеровская область, Новокузнецкий Муниципальный Район, Сельское поселение Терсинское, поселок Терехино, Улица Комплексная, 12, кадастровый номер земельного участка 42:09:1716001:1500</t>
  </si>
  <si>
    <t>1.2.</t>
  </si>
  <si>
    <t>Металлические опоры</t>
  </si>
  <si>
    <t>1.2.2</t>
  </si>
  <si>
    <t>Неизолированный провод</t>
  </si>
  <si>
    <t>1.2.2.3.</t>
  </si>
  <si>
    <t>Сталеалюминиевый( L=3)</t>
  </si>
  <si>
    <t>1.2.2.3.3.</t>
  </si>
  <si>
    <t>Сечение провода (от 100 до 200 кв мм включительно)</t>
  </si>
  <si>
    <t>1.2.2.3.3.1.</t>
  </si>
  <si>
    <t>Одноцепная</t>
  </si>
  <si>
    <t>1.2.2.3.3.1.1.</t>
  </si>
  <si>
    <t>на металлических опорах, за исключение многогранных</t>
  </si>
  <si>
    <t>Мысковский район Кемеровская область, Мысковский городской округ, Мысковское лесничество, Мысковское участковое лесничество, кадастровый номер земельного участка 42:09:3605001:250</t>
  </si>
  <si>
    <t xml:space="preserve">Кемеровская область, Прокопьевский район, (на границе с Беловским районом), между с. Старосергеевка и железнодорожной станцией «Углерод» </t>
  </si>
  <si>
    <t>Кемеровская обл, Новокузнецкий район</t>
  </si>
  <si>
    <t>1.3.</t>
  </si>
  <si>
    <t>Железобетонные опоры</t>
  </si>
  <si>
    <t>1.3.1.</t>
  </si>
  <si>
    <t>1.3.1.3.</t>
  </si>
  <si>
    <t>1.3.1.3.2.</t>
  </si>
  <si>
    <t>1.3.1.3.2.1.</t>
  </si>
  <si>
    <t>Кемеровская область., г.Кемерово,ул.Терешковой, от  62-й проезд до ул. Тухачевского</t>
  </si>
  <si>
    <t xml:space="preserve">Кемеровская область.,  г. Кемерово, Ленинский район, 300 м северо-восточнее пересечения ул. Терешковой и ул. Тухачевского, кадастровый номер земельного участка 42:04:0349001:102.
</t>
  </si>
  <si>
    <t>Кемеровская область - Кузбасс, Таштагольский муниципальный район</t>
  </si>
  <si>
    <t>Кемеровская обл.,  г.Мариинск. Автомобильная дорога общего пользования «Томск-мариинск», км.195+600</t>
  </si>
  <si>
    <t>1.3.1.4.</t>
  </si>
  <si>
    <t>1.3.1.4.1.</t>
  </si>
  <si>
    <t>Сечение провода ( до 50 кв мм включительно)</t>
  </si>
  <si>
    <t>1.3.1.4.1.1.</t>
  </si>
  <si>
    <t>Кемеровская область - Кузбасс, Прокопьевский муниципальный район, п. Севск, ул. Советская, 30 Б, кадастровый номер земельного участка 42:10:0108002:1145.</t>
  </si>
  <si>
    <t>Кемеровская область - Кузбасс, Беловский городской округ, пгт. Инской, в границах кадастрового квартала 42:21:0503002</t>
  </si>
  <si>
    <t>652667, Кемеровская обл., Беловский муниципальный район, Евтинское сельское поселение, кадастровый номер земельного участка 42:01:0104004:227</t>
  </si>
  <si>
    <t>652728, Кемеровская обл., Киселевск, д. Верх-Чумыш, ул. Зеленая Роща,  д. 8, кадастровый номер земельного участка 42:25:0104016:452.</t>
  </si>
  <si>
    <t>653225, Кемеровская обл., Прокопьевский район, поселок Севск, Советская, в районе д 33, кадастровый номер земельного участка 42:10:0108002</t>
  </si>
  <si>
    <t>Кемеровская обл., Ленинск-Кузнецкий р-он, с. Шабаново, ул. Центральная, д. 11-2, часть з.у. с к.н. 42:06:0103001:155.</t>
  </si>
  <si>
    <t>Кемеровская обл., Юргинский р-он, с. Большеямное, ул. Школьная, 1а, к.н. з.у. 42:17:0103014:619.</t>
  </si>
  <si>
    <t>Российская Федерация, Кемеровская область – Кузбасс, Тяжинский муниципальный район, кадастровый номер земельного участка 42:15:0102008:235</t>
  </si>
  <si>
    <t>Кемеровская обл., Ленинск-Кузнецкий р-он, с. Чесноково, ГТС на р. Петрушиха, к.н. з.у. 42:06:0115009:404.</t>
  </si>
  <si>
    <t>Кемеровская область, Ленинск-Кузнецкий район, Горняцкое сельское поселение, п.ст. Егозово, ул. Полевая, 48, кадастровый номер земельного участка 42:06:0110004:847.</t>
  </si>
  <si>
    <t>Кемеровская область - Кузбасс, Юргинский муниципальный округ, п. Линейный, ул. Строительная, земельный участок 1а, кадастровый номер земельного участка 42:17:0102017:733.</t>
  </si>
  <si>
    <t>Кемеровская область - Кузбасс, Юргинский муниципальный район, д. Лебяжье-Асаново, ул. Российская, земельный участок 2а, кадастровый номер земельного участка 42:17:0102001:1001.</t>
  </si>
  <si>
    <t>Кемеровская обл., Юргинский р-н, Юргинское сельское поселение, д. Зимник, ул. Новая, 15в/1, кадастровый номер земельного участка 42:17:0102009:1580.</t>
  </si>
  <si>
    <t>Кемеровская область - Кузбасс, Юргинский муниципальный округ, с. Верх-Тайменка, пер. Школьный, земельный участок 1а, кадастровый номер земельного участка 42:17:0103004:1467.</t>
  </si>
  <si>
    <t>Кемеровская область- Кузбасс, Юргинский муниципальный округ, д. Белянино, ул. Школьная, земельный участок 2б, кадастровый номер земельного участка 42:17:0103005:789.</t>
  </si>
  <si>
    <t>Кемеровская область - Кузбасс, Юргинский муниципальный округ, д. Пятково, ул. Центральная, земельный участок 20а, кадастровый номер земельного участка 42:17:0101016:1032.</t>
  </si>
  <si>
    <t>Российская Федерация, Кемеровская область, Новокузнецкий муниципальный район, Красулинское сельское поселение, кадастровый номер земельного участка 42:09:0606001:4648</t>
  </si>
  <si>
    <t>Кемеровская область – Кузбас, Таштагольский муниципальный район, Усть-Кабырзинское сельское поселение, п. Усть-Кабырза, ул. Советская, земельный участок №78, кадастровый номер земельного участка 42:12:0110001:1815</t>
  </si>
  <si>
    <t>652653, Кемеровская обл., Беловский р-н, д Ивановка, ул. Молодежная,  д. 37, кадастровый номер земельного участка 42:01:0119001:739</t>
  </si>
  <si>
    <t>652644, Кемеровская область - Кузбасс, городской округ Беловский, пгт Инской, ул Яблоневая, д. 6а, кадастровый номер земельного участка 42:21:0505002:179.</t>
  </si>
  <si>
    <t>652644, Кемеровская обл., Нет, Белово, Чистопольская,  д. 55.</t>
  </si>
  <si>
    <t>652576, Кемеровская область, Ленинск-Кузнецкий район, с. Красное, ул. 40 лет Октября,  д. 44 г, кадастровый номер земельного участка 42:06:0101001:3491</t>
  </si>
  <si>
    <t>Кемеровская область, Беловский городской округ, г. Белово, ул. Чкалова,  кадастровый номер земельного участка 42:21:0103005:526.</t>
  </si>
  <si>
    <t>Кемеровская область, Беловский район, автодорога Ленинск-Кузнецкий-Новокузнецк-Междуреченск, км 22+576 метров.</t>
  </si>
  <si>
    <t>Кемеровская область, Беловский район, автодорога Ленинск-Кузнецкий-Новокузнецк-Междуреченск, км 21+870 метров.</t>
  </si>
  <si>
    <t xml:space="preserve">Кемеровская область, Титовское сельское поселение, с. Титово, ул. Сибирская, д. 58.
Акт о выполнении технических условий от 10.12.2021 г. № 12000530320
</t>
  </si>
  <si>
    <t>652728, Кемеровская обл., г. Киселевск, д Александровка, ул Дачная,  д. 23, кадастровый номер земельного участка 42:25:0301008:940</t>
  </si>
  <si>
    <t>652728, Кемеровская обл, Киселевск, Дачная,  д. 35, кадастровый номер земельного участка 42:25:0000000:2956,   д. Александровка</t>
  </si>
  <si>
    <t>Беловский муниципальный район, Старопестеревское сельское поселение, к.н. 42:01:0104002:177</t>
  </si>
  <si>
    <t>Кемеровская обл., Красулинское СП,  КН: 42:09:0606001:4694</t>
  </si>
  <si>
    <t>Кемеровская обл., с. Красулино, Ускатская, 70, КН: 42:09:0801001:1401</t>
  </si>
  <si>
    <t>Новокузнецкий р-он, сосновское сельское поселение, п. Пушкино, КН: 42:09:1515002:1265</t>
  </si>
  <si>
    <t>650002, Кемеровская обл., Новокузнецкий, кадастровый номер земельного участка 42:09:1006002:187,   в районе с. Куртуково,30м на юг  от земельного участка с кадастровым номером 42:09:100600:187, в границах кадастрового квартала 42:09:100600.</t>
  </si>
  <si>
    <t>653209, Кемеровская обл., Прокопьевский р-н, п Ясная Поляна, ул Школьная,  д. 8а, кадастровый номер земельного участка 42:10:0000000:0000</t>
  </si>
  <si>
    <t>654218, Кемеровская обл., Новокузнецкий р-н, с Боровково, ул. Молодежная, д. 10а, кадастровый номер земельного участка 42:09:0104001:501</t>
  </si>
  <si>
    <t>652644, Кемеровская обл., Кемеровская обл, Белово, гаражный массив «район АЗС», блок № 4, строение № 32</t>
  </si>
  <si>
    <t>Кемеровская обл., Кемеровский р-н, д. Мозжуха, ул. Набережная, д. 13а, кадастровый номер земельного участка 42:04:0306001:444.</t>
  </si>
  <si>
    <t>Кемеровская область - Кузбасс, Кемеровский муниципальный округ, д. Мозжуха, ул. Лесная, з.у. 17б, кадастровый номер земельного участка 42:04:0306001:1553.</t>
  </si>
  <si>
    <t>Кемеровская область - Кузбасс, Кемеровский муниципальный округ, д. Старочервово, в границах кадастрового квартала 42:04:0219001.</t>
  </si>
  <si>
    <t>Кемеровский муниципальный округ, д. Осиновка, ул. Береговая, з.у. 15А, кадастровый номер земельного участка 42:04:0211018:1195.</t>
  </si>
  <si>
    <t>Кемеровская область, Кемеровский р-он, д. Осиновка, ул. Центральная, д.15А, кадастровый номер земельного участка 42:04:0211018:208.</t>
  </si>
  <si>
    <t>Кемеровская область, Юргинский район, с. Поперечное, ул. Советская, 2а-1, кадастровый номер земельного участка 42:17:0102016:0012.</t>
  </si>
  <si>
    <t>Кемеровская область, Юргинский муниципальный район, Юргинское сельское поселение, п.ст. Юрга-2, улица Победы, 3, кадастровый номер земельного участка 42:17:0102007:2832.</t>
  </si>
  <si>
    <t>Кемеровская область, Юргинский район, д. Сарсаз, ул. Шоссейная, д. 7А, кадастровый номер земельного участка 42:17:0102008:533.</t>
  </si>
  <si>
    <t>Кемеровская область, р-н Юргинский, д. Сарсаз, ул. Новая, д. 17, кадастровый номер земельного участка 42:17:0102008:528.</t>
  </si>
  <si>
    <t>Кемеровская область, Кемеровский муниципальный  р-н, Елыкаевское сельское поселение, КСП "Силинский", кадастровый номер земельного участка 42:04:0213001:323.</t>
  </si>
  <si>
    <t>Кемеровская область, г. Кемерово, Рудничный район, восточный берег р. Люскус, 600 м севернее трассы Кемерово-Елыкаево часть земельного участка с кадастровым номером 42:00:0000000:3449.</t>
  </si>
  <si>
    <t>Кемеровская область, Крапивинский р-он, с. Арсеново, ул. Почтовая, 44а, кадастровый номер земельного участка 42:05:0114001:302.</t>
  </si>
  <si>
    <t>Кемеровская область, Чебулинский район, Федеральная автомобильная дорога М-53 "Байкал", кадастровый номер земельного участка 42:16:0000000:0087.</t>
  </si>
  <si>
    <t>Кемеровская обл., Кемеровский р-н, д. Сухово, к.н.з.у. 42:04:0353001:2137</t>
  </si>
  <si>
    <t>Кемеровская обл., Кемеровский р-н, п. Металлплощадка, ул. Парковая, 4-ая линия № 38.</t>
  </si>
  <si>
    <t>Кемеровская область – Кузбасс, Кемеровский муниципальный округ, с. Березово, ул. Кристальная, земельный участок 1, кадастровый номер земельного участка 42:04:0340001:4486 Кемеровская область - Кузбасс, Кемеровский муниципальный округ, с. Березово, ул. Кристальная, земельный участок 19, кадастровый номер земельного участка 42:04:0000000:1897 Российская Федерация, Кемеровская область-Кузбасс, Кемеровский муниципальный округ, с. Березово, ул. Кристальная, земельный участок 15, кадастровый номер земельного участка 42:04:0340001:4492 Российская Федерация, Кемеровская обл.-Кузбасс, Кемеровский муниципальный округ, с. Березово, ул. Кристальная,  земельный участок 5, кадастровый номер земельного участка 42:04:0340001:4485</t>
  </si>
  <si>
    <t>Кемеровская обл., Кемеровский р-он, д. Сухая Речка, ул. Озерная, з.у. 10а, к.н. з.у. 42:04:0344001:803</t>
  </si>
  <si>
    <t>Кемеровская обл., Кемеровский р-он, д. Сухая речка, ул. Новая, поз. 4, к.н. з.у. 42:04:0344001:725</t>
  </si>
  <si>
    <t>Кемеровская обл., Кемеровский р-он, д. Сухая Речка, ул. Новая, поз. 19, к.н. з.у. 42:04:0344001:526</t>
  </si>
  <si>
    <t xml:space="preserve">Кемеровская обл., Кемеровский р-он, д. Сухово, к.н. з.у. 42:04:0353001:2101 </t>
  </si>
  <si>
    <t>Кемеровская область, Кемеровский район, Березовское сельское поселение, село Березово, переулок Геологический, дом 3-2, кадастровый номер земельного участка 42:04:0340001:4018</t>
  </si>
  <si>
    <t>Кемеровская обл., г. Кемерово, ул. Терешковой, к.н. з.у. 42:24:201002:3920.</t>
  </si>
  <si>
    <t xml:space="preserve">Кемеровская обл., Кемеровский р-он, п. Металлплощадка, ул. Геодезическая, к.н. з.у. 42:04:0352001:8110 </t>
  </si>
  <si>
    <t>Кемеровская область, Кемеровский муниципальный район, Ягуновское сельское поселение, с. Ягуново, ул. Школьная, поз. 3, кадастровый номер земельного участка 42:04:0320001:2914.</t>
  </si>
  <si>
    <t>Кемеровская область, Кемеровский муниципальный район, Ясногорское сельское поселение, д. Камышная, ул. Центральная, №24А, кадастровый номер земельного участка 42:04:0312001:803.</t>
  </si>
  <si>
    <t>Кемеровская обл., Кемеровский р-он, СЗФ Кемеровского района примерно в 0,5 км от п. Ясногорский по направлению на юго-восток, кадастровый номер земельного участка 42:04:0308002:1.</t>
  </si>
  <si>
    <t>652332, Кемеровская обл., Топкинский, Зарубино, Заречная,  д. 43, кадастровый номер земельного участка 42:00:0000000:000</t>
  </si>
  <si>
    <t>Кемеровская область - Кузбасс, Топкинский р-он, с. Зарубино, ул. Центральная, по направлению на Юго-восток от ЗУ 42:14:0102003:3210, в границах кадастрового квартала 42:14:0102003.</t>
  </si>
  <si>
    <t>Кемеровская область – Кузбасс, Топкинский муниципальный округ, д. Малый Корчуган, ул. Спортивная, 15, кадастровый номер земельного участка 42:14:0107010:765.</t>
  </si>
  <si>
    <t>Кемеровская область, Юргинский район, д. Талая, ул. Зеленая, 1г, кадастровый номер земельного участка 42:17:0101022:1281.</t>
  </si>
  <si>
    <t>Кемеровская область, Юргинский район, с. Варюхино, ул. Молодежная, д. 9, кадастровый номер земельного участка 42:17:0101002:134.</t>
  </si>
  <si>
    <t>Кемеровская область - Кузбасс, Юргинский муниципальный округ, д. Новороманово, ул. Центральная, земельный участок 88А, кадастровый номер земельного участка 42:17:0103008:1679.</t>
  </si>
  <si>
    <t>Кемеровская область, Ижморский район, д. Нижегородка, ул. Советская, д. 53.</t>
  </si>
  <si>
    <t>Кемеровская область, Ленинск-Кузнецкий городской округ, г. Ленинск-Кузнецкий, переулок Пригородный, 57, кадастровый номер земельного участка 42:26:0301001:28806.</t>
  </si>
  <si>
    <t>Кемеровская область-Кузбасс, Ленинск-Кузнецкий муниципальный округ, п. Восходящий, промзона №5, кадастровый номер земельного участка 42:06:0110001:160.</t>
  </si>
  <si>
    <t>Кемеровская область - Кузбасс, Ленинск-Кузнецкий муниципальный округ, п. Красная Горка, ул. Кемеровская, з/у 1Е, кадастровый номер земельного участка 42:06:0000000:2180.</t>
  </si>
  <si>
    <t>Кемеровская область, Яйский муниципальный район, Марьевское сельское поселение, в 100 м. на юг от угла дома по ул. Школьная, 2, кадастровый номер земельного участка 42:18:0107006:360.</t>
  </si>
  <si>
    <t>Кемеровская область, Кемеровский муниципальный район, Береговое сельское поселение, п. Кузбасский, ул. Заречная, 51, кадастровый номер земельного участка 42:04:0326001:1578.</t>
  </si>
  <si>
    <t>Кемеровская область, Кемеровский район, ЗАО "Береговой", кадастровый номер земельного участка 42:04:0334001:163.</t>
  </si>
  <si>
    <t>652644, Кемеровская обл., Кемеровская обл, Белово, Яблоневая,  д. 1Б, кадастровый номер земельного участка 42:21:0505002:180</t>
  </si>
  <si>
    <t>652765, Кемеровская обл., Гурьевский р-н, п Лесной, ул Новая,  д. 14, кадастровый номер земельного участка 42:02:0110018:184</t>
  </si>
  <si>
    <t>654216, Кемеровская обл., Новокузнецкий р-н, с Атаманово, ул. Черемушки, д. 34, кадастровый номер земельного участка 42:09:0205001:270</t>
  </si>
  <si>
    <t>Кемеровская область, Кемеровский р-н, д. Ермаки, д. б/н.</t>
  </si>
  <si>
    <t>Кемеровская обл., Кемеровский р-он, д. Журавлево, СДТ Мичуринец-80, уч. 121, к.н. з.у. 42:04:0211007:132.</t>
  </si>
  <si>
    <t>Кемеровская обл., Кемеровский р-он, п. Ясногорский, ул. Дорожная, д. 3, к.н. з.у. 42:04:0311001:113; д. 2, к.н. з.у. 42:04:0314001:6.</t>
  </si>
  <si>
    <t>Кемеровская обл., Кемеровский р-он, автодорога Кемерово-Елыкаево-Старочервово, км. 7+1011 метров.</t>
  </si>
  <si>
    <t>Кемеровская обл., Кемеровский р-он, Березовское сельское поселение, к.н. з.у. 42:04:0341001:3565.</t>
  </si>
  <si>
    <t>Кемеровская обл., Кемеровский р-он, д. Денисово, ул. Береговая, поз. 4, к.н. з.у. 42:04:0301006:64.</t>
  </si>
  <si>
    <t>Кемеровская область, Промышленновский район, с. Краснинское, ул. Садовая, 7б, на 1 этаже нежилого здания.</t>
  </si>
  <si>
    <t>Кемеровская обл., Промышленновский р-н, п. Плотниково, ул. Сибирская, д. 13, кадастровый номер земельного участка 42:11:0112006:5838.</t>
  </si>
  <si>
    <t>Кемеровская область, Топкинский район, с. Топки, ул. Полевая, 1в, кадастровый номер земельного участка 42:14:0103001:2468.</t>
  </si>
  <si>
    <t>Кемеровская обл.-Кузбасс, Тяжинский муниципальный округ, с. Малопичугино, 120 м на юг от дома № 14 по ул. Новая в границах кадастрового квартала 42:15:0110005.</t>
  </si>
  <si>
    <t>Кемеровская область - Кузбасс, Тяжинский муниципальный округ, п. Нововосточный, кадастровый номер земельного участка 42:15:0102009:316.</t>
  </si>
  <si>
    <t>Кемеровская область-Кузбасс, Тисульский муниципальный округ, д. Кайчак, в пределах кадастрового квартала 42:13:0106001.</t>
  </si>
  <si>
    <t>Кемеровская область - Кузбасс, Тисульский муниципальный район, п. Смычка, ул. Майская, 4 А, кадастровый номер земельного участка 42:13:0112004:157.</t>
  </si>
  <si>
    <t>Кемеровская обл., Кемеровский р-он, п. Новостройка, ул. Маресьева, восточнее з.у. с к/н 42:04:0341001:1539, к.н. з.у. 42:04:0341001:4019.</t>
  </si>
  <si>
    <t>Кемеровская обл., Кемеровский р-он, с. Березово, ул. Светлая, д. 51, к.н. з.у. 42:04:0340001:1552.</t>
  </si>
  <si>
    <t>652600, Кемеровская обл., г. Белово, тер. Гаражный массив Северный промузел, д. 1/12а, кадастровый номер земельного участка 42:21:0102001:170.</t>
  </si>
  <si>
    <t>Кемеровская облась г. Белово, ул. Аэродромная, д. 4/2, к.н. 42:00:0000000:000000</t>
  </si>
  <si>
    <t>654202, Кемеровская обл., Новокузнецкий р-н, с Куртуково, ул Зорькина,  д. 159, кадастровый номер земельного участка 42:09:1009001:3, Сосновское сельское поселение
654202, Кемеровская обл., Новокузнецкий р-н, с Куртуково, ул Зорькина,  д. 161, кадастровый номер земельного участка 42:09:1009001:158</t>
  </si>
  <si>
    <t>654202, Кемеровская обл., Новокузнецкий р-н, с Куртуково, ул Зорькина,  д. 159, кадастровый номер земельного участка 42:09:1009001:3, Сосновское сельское поселение.</t>
  </si>
  <si>
    <t>654218, Кемеровская обл., Новокузнецкий р-н, с Безруково, пер Болотный,  д. 31А, кадастровый номер земельного участка 42:09:0101001:2914</t>
  </si>
  <si>
    <t>малоэтажная жилая застройка, расположенная по адресу: Муниципальный район Новокузнецкий, Сельское поселение Красулинское, д. Митино, ул. Новая, зу 31в, к.н. 42:09:0603001:691</t>
  </si>
  <si>
    <t>Кемеровская обл. - Кузбасс, Новокузнецкий муниципальный район, Красулинское сельское поселение, п. Казанково, ул. Луговая, 21А, кадастровый номер земельного участка 42:09:0701001:1456</t>
  </si>
  <si>
    <t>654212, Кемеровская обл., Новокузнецкий р-н, с Красулино, ул. Полевая, д. 21, кадастровый номер земельного участка 42:09:0801001:1311</t>
  </si>
  <si>
    <t>Кемеровская область, г. Новокузнецк, перекресток в районе ул. Разведчиков, 16, ул. Хасанская, 12</t>
  </si>
  <si>
    <t>654202, Кемеровская обл., Новокузнецкий р-н, с. Куртуково, ул. Подгорная, д. 21б, кадастровый номер земельного участка 42:09:1001001:2344.</t>
  </si>
  <si>
    <t>Кемеровская область, Новокузнецкий район, кадастровый номер земельного участка 42:09:0312002:324</t>
  </si>
  <si>
    <t>652576, Кемеровская область, Ленинск-Кузнецкий р-н, с. Красное, ул. Кирова,  д. 18в, кадастровый номер земельного участка 42:06:0101001:3742</t>
  </si>
  <si>
    <t>Кемеровская область,  Ленинск-Кузнецкий район, п. Чкаловский, на северо-восток от здания № 4 по  ул. 50 лет Октября, с кадастровым номером 42:06:0106001:9, в границах кадастрового квартала 42:06:0106001.</t>
  </si>
  <si>
    <t>652790, Кемеровская обл., Гурьевский, с.Новопестерево, Садовая,  д. 25, кадастровый номер земельного участка 42:02:0104001:1105</t>
  </si>
  <si>
    <t>652612, Кемеровская обл., Кемеровская обл, г Белово, ул Юбилейная, кадастровый номер земельного участка 42:21:0110034:79, (район микрорайона 3 и микрорайона 4).</t>
  </si>
  <si>
    <t>Кемеровская область - Кузбасс, г. Новокузнецк, Орджоникидзевский р-н, ул. Рубцовская, 51</t>
  </si>
  <si>
    <t>Кемеровская область, г. Новокузнецк, ул. Пархоменко,  д. 127.</t>
  </si>
  <si>
    <t>Кемеровская обл., Кемеровский р-он, д. Береговая, ул. Набережная, к.н. з.у. 42:04:0334001:2684.</t>
  </si>
  <si>
    <t>Кемеровская обл., Кемеровский р-он, Городок территория, ул. Тюльбер-ская, д. 21, д. 23, д. 25 и к.н. з.у. 42:04:0216004:263.</t>
  </si>
  <si>
    <t>Кемеровская обл., Ижморский муниципальный округ, с. Постниково, ул. Коммунистическая, 14б, кадастровый номер земельного участка 42:03:0202004:703.</t>
  </si>
  <si>
    <t>Кемеровская обл., Кемеровский р-он, с. Андреевка, ул. Радужная, 53а, к.н. з.у. 42:04:0208002:10815.</t>
  </si>
  <si>
    <t>Кемеровская область, Яйский район, автодорога Анжеро-Судженск-Яя-Ижморский, км 26+400 метров.</t>
  </si>
  <si>
    <t>Кемеровская область-Кузбасс, Яйский муниципальный округ, с. Мальцево, ул. Механическая, 13а, кадастровый номер земельного участка 42:18:0110006:254.</t>
  </si>
  <si>
    <t>Кемеровская обл., Яйский р-он, автодорога Томск-Мариинск, км. 75+500 метров слева (д. Медведчиково).</t>
  </si>
  <si>
    <t>Кемеровская обл., Яйский р-он, д. Назаровка, ул. Центральная, 22А, к.н. з.у. 42:18:0106010:216.</t>
  </si>
  <si>
    <t>Кемеровская обл., Топкинский р-он, п. Шишино, ул. Перевалова, д. № 10.</t>
  </si>
  <si>
    <t>Кемеровская обл., р-н Кемеровский, д. Сухая Речка, ул. Крайняя, поз. 43, кадастровый номер земельного участка 42:04:0344001:466.</t>
  </si>
  <si>
    <t>Кемеровская обл., Мариинский р-он, п. Лебяжий, в границах кадастрового квартала 42:07:0108003.</t>
  </si>
  <si>
    <t>Кемеровская область, Юргинский район, д. Сарсаз, подъезд к г. Томску, км. 6+500 метров.</t>
  </si>
  <si>
    <t>Кемеровская область, Юргинский муниципальный район, с. Большеямное, в границах кадастрового квартала 42:17:0103014.</t>
  </si>
  <si>
    <t>Кемеровская обл., Юргинский р-он, с. Проскоково, ул. Центральная, 79в, к.н. з.у. 42:17:0101018:2454.</t>
  </si>
  <si>
    <t>Кемеровская область, г. Беловский городской округ, СНТ «Урожайное»  К.Н.490 , Кемеровская область, Беловский район, автодорога Ленинск-Кузнецкий-Новокузнецк-Междуреченск, км 27+349 метров</t>
  </si>
  <si>
    <t>Кемеровская область, Прокопьевский р-он, с. Инченково, ул. Молодежная, 7 КНЗУ 940</t>
  </si>
  <si>
    <t>Кемеровская область, Киселевский гор. округ, д.Александровка, ул. Александровская, з/у 124, кн571, со ш. Красный Кузбасс зу 17, к.н 283</t>
  </si>
  <si>
    <t>Кемеровская область, Гурьевский р-он, п.Урск, ул. Пушкина, 31Б</t>
  </si>
  <si>
    <t>Кемеровская область - Кузбасс, Прокопьевский муниципальный округ, с. Михайловка, ул. Весенняя, 35б, кадастровый номер земельного участка 42:10:0402004:1120.</t>
  </si>
  <si>
    <t xml:space="preserve">20.4200.71.22, объект «Нежилая застройка (хозяйственная постройка, нежилое здание)», расположенный по адресу: Российская Федерация, Кемеровская область, Беловский городской округ, пгт Инской, кадастровый номер земельного участка 42:21:0505002:45
ООО УТИНКА
</t>
  </si>
  <si>
    <t xml:space="preserve">20.4200.3810.21, 652728, КЕМЕРОВСКАЯ ОБЛ., КЕМЕРОВСКАЯ ОБЛ, С ВЕРХ-ЧУМЫШ, УЛ БЕРЕГОВАЯ,  Д. 5-2, КАДАСТРОВЫЙ НОМЕР ЗЕМЕЛЬНОГО УЧАСТКА 42:25:0104016:414
ГЕЙНЦ ИРИНА ВЛАДИМИРОВНА
</t>
  </si>
  <si>
    <t>Кемеровская обл. с. Новорождественское, ул. Молодежная 1, кн 42:10:0205004:436</t>
  </si>
  <si>
    <t>Кемеровская обл., Прокопьевский, Новосафоновский, Молодежная,  д. 130, кадастровый номер земельного участка 42:10:0303002:2992.</t>
  </si>
  <si>
    <t>Кемеровская область, Новокузнецкий район, д. Митино в границах кадастрового квартала 42:09:0603001</t>
  </si>
  <si>
    <t>654025, Кемеровская обл., Новокузнецк, р-н Орджоникидзевский, ул. Скоростная, д. 41, кадастровый номер земельного участка 42:30:0000000:2489.</t>
  </si>
  <si>
    <t>654201, Кемеровская обл., Новокузнецкий р-н, с Сосновка, ул. Советская,  д. 70, кадастровый номер земельного участка 42:09:1501003:357.</t>
  </si>
  <si>
    <t>Кемеровская область, Беловский район, с. Пермяки, автодорога Евтино-Каракан-Пермяки-Каралда, км. 17+093 метра</t>
  </si>
  <si>
    <t>652666, Кемеровская обл., Беловский р-н, с Заринское, пер Школьный, в границах кадастрового квартала 42:01:0107001.</t>
  </si>
  <si>
    <t>652644, Кемеровская обл. , Беловский городской округ, пгт. Инской, в границах бывшего садового общества «Яблонька», участок №34, кадастровый номер земельного участка 42:21:0505002:42</t>
  </si>
  <si>
    <t>652644, Кемеровская обл., г. Белово, пгт Инской, садоводческое товарищество «Дачник», участок 93, кадастровый номер земельного участка 42:21:0501040:32</t>
  </si>
  <si>
    <t>Кемеровская область., Кемеровский район, н.п. Елыкаево кадастровый номер земельного участка 42:04:0211001:2866</t>
  </si>
  <si>
    <t>Кемеровская область, Кемеровский муниципальный район, Щегловское сельское поселение, кадастровый номер земельного участка 42:04:0204001:346</t>
  </si>
  <si>
    <t>Кемеровская область, Кемеровский район, д. Жургавань,    660 м. по направлению на северо-восток от здания магазина, кадастровый номер земельного участка 42:04:0211016:334</t>
  </si>
  <si>
    <t>Кемеровская обл., Чебулинский район, с. Усть-Серта, ул. Горького, д. 32, кадастровый номер земельного участка 42:16:0203003:119.</t>
  </si>
  <si>
    <t>Кемеровская обл., Тяжинский р-он, пгт. Итатский, Заречная, д. 2, кадастровый номер земельного участка 42:15:0108003:302.</t>
  </si>
  <si>
    <t>Кемеровская область-Кузбасс, Мариинский муниципальный район, садоводческое товарищество нефтеперекачивающей станции, участок № 15, кадастровый номер земельного участка 42:27:0104007:548.</t>
  </si>
  <si>
    <t>Кемеровская область - Кузбасс, Чебулинский муниципальный округ, п. Казанка-20, ул. Трактовая, 29Б, кадастровый номер земельного участка 42:16:0302004:198.</t>
  </si>
  <si>
    <t>Кемеровская обл., Тисульский р-он, Куликовское СП, д. Новоивановка, ул. Клубная №1.</t>
  </si>
  <si>
    <t>Кемеровская обл., Топкинский р-он, д. Дедюево, ул. Сосновая з.у. 22/1.</t>
  </si>
  <si>
    <t xml:space="preserve">Кемеровская обл., Юргинский р-он, с. Поперечное, автомобильная дорога Р-255 "Сибирь" км. 176+331. </t>
  </si>
  <si>
    <t>Кемеровская область, Юргинский муниципальный район, д. Зимник, пер. Набережный, 7, кадастровый номер земельного участка 42:17:0102009:1762.</t>
  </si>
  <si>
    <t>Кемеровская область-Кузбасс, Дачно-Троицкое сельское поселение, п.ст. Судженка по направлению на северо-запад от ЗУ 42:18:0112005:594 по ул. Лесная, 58-1, в границах кадастрового квартала 42:18:011:2005.</t>
  </si>
  <si>
    <t>Кемеровская область, Юргинский район, д. Большеямное, ул. Центральная, д. 75, кадастровый номер земельного участка 42:17:0103014:485.</t>
  </si>
  <si>
    <t>Кемеровская обл., Чебулинский муниципальный округ, 1800 метров на запад от д. Шестаково, к.н. з.у. 42:16:0203001:342.</t>
  </si>
  <si>
    <t>Кемеровская область-Кузбасс, Топкинский муниципальный округ, д. Малый Корчуган, ул. Спортивная, 17, кадастровый номер земельного участка 42:14:0107010:769.</t>
  </si>
  <si>
    <t>Кемеровская обл., Кемеровский р-он, Леснополянское шоссе км 7+200 (слева) Елыкаевское СП, в 910 м по направлению на восток от д. Солонечная, ул. Заречная, д. 1в.</t>
  </si>
  <si>
    <t>Кемеровская обл., Кемеровский р-он, к.н. з.у. 42:04:0344001:610.</t>
  </si>
  <si>
    <t>Кемеровская обл., Топкинский р-он, д. Опарино, автодорога Р-255, км 194+097.</t>
  </si>
  <si>
    <t>Кемеровская область,  кадастровый номер земельного участка 42:06:0000000:000,  Кемеровская область, Ленинск-Кузнецкий район, автодорога Ленинск-Кузнецкий-Промышленная-Журавлево, км. 11+980 метров</t>
  </si>
  <si>
    <t>Кемеровская область, Топкинский район, автодорога Топки-Трещевский-Черемичкино, км 30+000 метров.</t>
  </si>
  <si>
    <t>Кемеровская обл., Кемеровский р-он, автодорога Кемерово-Андреевка, км 4+400 метров.</t>
  </si>
  <si>
    <t xml:space="preserve">Кемеровская обл., Чебулинский р-н, с. Усть-Чебула, ул. Баламуткина, 8-а, часть земельного участка с кадастровым номером 42:16:0201003:182. </t>
  </si>
  <si>
    <t>Кемеровская обл., Тяжинский р-он, с. Кубитет, к.н. з.у. 42:15:01111001:609.</t>
  </si>
  <si>
    <t>Кемеровская обл., Крапивинский р-он, 520 м севернее п. Березовка, к.н.з.у. 42:05:0103004:613.</t>
  </si>
  <si>
    <t>Кемеровская обл., Яшкинский р-он, д. Саломатово, в границах кадаст-рового квартала 42:19:0107002.</t>
  </si>
  <si>
    <t>Кемеровская область-Кузбасс, Топкинский муниципальный округ, д. Малый Корчуган, ул. Центральная, з/у 10а, кадастровый номер земельного участка 42:14:0107001:937.</t>
  </si>
  <si>
    <t>Кемеровская область, Тисульский район, д. Листвянка, ул. Юбилейная, д. 1а.</t>
  </si>
  <si>
    <t>Кемеровская обл., Кемеровский р-он, п. Металлплощадка, ул. Парковая, 3б, к.н. з.у. 42:04:0352001:8092.</t>
  </si>
  <si>
    <t>Кемеровская обл., г. Кемерово, ж.р. Лесная поляна, мкр. 9, к.н. з.у. 42:04:020801:1175.</t>
  </si>
  <si>
    <t>Кемеровская область, Кемеровский район, д. Сухово, ул. Центральная, 39б, кадастровый номер земельного участка 42:04:0353001:2330.</t>
  </si>
  <si>
    <t>Кемеровская обл., Кемеровский р-он, д. Сухово, ул. Речная, к.н. з.у. 42:04:0353001:2700;
Кемеровская обл., Кемеровский р-он, д. Сухово ул. Звездная, к.н. з.у. 42:04:0353001:2683.</t>
  </si>
  <si>
    <t>Кемеровская обл., Кемеровский р-он, д. Солонечная, ул. Березовая, поз. 23, к.н. з.у. 42:04:0208002:599.</t>
  </si>
  <si>
    <t>Кемеровская обл., Кемеровский р-он, п. Металлплощадка, ул. Притомская, з.у. 13, к.н. з.у.: 42:04:0349002:5816; 42:04:0349002:170.</t>
  </si>
  <si>
    <t>Кемеровская обл., Кемеровский р-он, п. Ясногорский, ул. Центральная, 30 - ряд 1, гараж: № 30, № 208; ряд 2, гараж № 18; ряд 5, гараж: № 4, № 528; ряд 8, гараж: № 5, № 15.</t>
  </si>
  <si>
    <t>Кемеровская обл., Кемеровский р-он, д. Сухая речка, ул. Крайняя, поз. 4, к.н. з.у. 42:04:0344001:726</t>
  </si>
  <si>
    <t>Кемеровская обл., Кемеровский р-н, СНТ Мечта, уч. 26 д.</t>
  </si>
  <si>
    <t>Кемеровская обл., Кемеровский р-он, п. Новостройка, ул. Притомская, 25б, к.н. з.у. 42:04:0348001:687.</t>
  </si>
  <si>
    <t>Кемеровская обл., Кемеровский р-он, Елыкаевское сельское поселение, к.н. з.у.: 42:04:0208002:7781, 42:04:0208002:7809, 42:04:0208002:7799, 42:04:0208002:7818, 42:04:0208002:7816.</t>
  </si>
  <si>
    <t>Кемеровская обл., Кемеровский р-он, СНТ “Мечта”, уч. 169, к.н. з.у. 42:04:0318001:123.</t>
  </si>
  <si>
    <t>Кемеровская обл., Ленинск-Кузнецкий р-н, с. Драченино, пер. Рабочий, д. 9.</t>
  </si>
  <si>
    <t>Кемеровская область, р-н Крапивинский, с. Тараданово, литер И.</t>
  </si>
  <si>
    <t>Кемеровская обл., Кемеровский р-он, д. Мозжуха, ул. Центральная, поз. 5, к.н. з.у. 42:04:0306001:1284.</t>
  </si>
  <si>
    <t>Кемеровская обл., Кемеровский р-н, д. Сухово, пер. Кирпичный, 1 а.</t>
  </si>
  <si>
    <t>Кемеровская обл., Кемеровский р-он, д. Мозжуха, ул. Набережная, д. 6.</t>
  </si>
  <si>
    <t>Кемеровская обл., Кемеровский р-он, д. Солонечная, ул. Солнечная, к.н. з.у. 42:04:0208002:11014.</t>
  </si>
  <si>
    <t>Кемеровская обл., Кемеровский р-он, Елыкаевское сельское поселение, КСП Силинское, 120 м на северо-запад от СНТ "Надежда", поз. 11, к.н. з.у. 42:04:0000000:811.</t>
  </si>
  <si>
    <t>Кемеровская обл., Кемеровский р-он, д. Пугачи, ул. Московская, 19, к.н. з.у. 42:04:0337003:338.</t>
  </si>
  <si>
    <t>Кемеровская обл., Кемеровский р-он, СНТ «Позитив», к.н. з.у. 42:04:0331001:592, Кемеровская обл., Кемеровский р-он, СНТ «Позитив», к.н. з.у 42:04:0331001:586.</t>
  </si>
  <si>
    <t>Кемеровская обл., Кемеровский р-он, д. Береговая, ул. Речная, поз. 17, к.н. з.у. 42:04:0334001:2448.</t>
  </si>
  <si>
    <t>Кемеровская обл., Кемеровский р-он, с. Березово, ул. Светлая, д. 25, к.н. з.у. 42:04:0340001:981.</t>
  </si>
  <si>
    <t>Кемеровская обл., Кемеровский р-н, п. Привольный, по направлению на юго-восток от к.н.з.у. 42:04:0207001:59.</t>
  </si>
  <si>
    <t>000000, Кемеровская обл., Прокопьевский, Новорождественское, Центральная,  д. 21 А, кадастровый номер земельного участка 42:00:0000000:000,   12 м. на юго-восток от здания</t>
  </si>
  <si>
    <t>Кемеровская обл. п.Смышляево, ул. Центральная, кн 42:10:0303001</t>
  </si>
  <si>
    <t>Кемеровская обл. п.Школьный, ул. Центральная кн  42:10:0201006:86</t>
  </si>
  <si>
    <t>Кемеровская обл. г. Прокопьевск, восточнее ул. Станичная КН 42:32:0102006:1817</t>
  </si>
  <si>
    <t>Кемеровская обл. п. Муратово, ул. Болотная, 29 кн 42:09:0503001:298</t>
  </si>
  <si>
    <t>654202, Кемеровская обл., Новокузнецкий, Нет, Зорькина,  д. 145, кадастровый номер земельного участка 42:09:1006002:1510, Новокузнецкий муниципальный район, Сосновское сельское поселение, с. Куртуково, ул.Зорькина, земельный участок № 145.</t>
  </si>
  <si>
    <t>Кемеровская область, Таштагольский р-он, п.Усть-Кабырза, ул. Лесная,10</t>
  </si>
  <si>
    <t>Кемеровская область, Промышлен. Р-он,перекресток трассы Кемерово-Журавлево-Плотниково.</t>
  </si>
  <si>
    <t>Кемеровская область, Беловский р-он, Старобачаты, Степная, 100</t>
  </si>
  <si>
    <t>Кемеровская область, пгт.Краснобродский, зона Горняк, ул.6-й отряд, д.61</t>
  </si>
  <si>
    <t>Кемеровская обл., г. Новокузнецк, ул. Жасминная,  д. 3, кадастровый номер земельного участка 42:30:0206038:402</t>
  </si>
  <si>
    <t>Кемеровская обл., г. Мыски, садоводческое некоммерческое товарищество "Сибирь", улица 2-я, участок № 26, кадастровый номер земельного участка 42:29:0103016:1354</t>
  </si>
  <si>
    <t>Кемеровская область, г. Мыски, садовое товарищество Сибирь, улица 3-42, кадастровый номер земельного участка 42:29:0103016:676</t>
  </si>
  <si>
    <t>Кемеровская обл. Красулинское СП, СНТ Степной КНЗУ 42:09:0607001:624</t>
  </si>
  <si>
    <t>Кемеровская область, Новокузнецкий район, с. Березово, ул. Таежная, 22, кадастровый номер земельного участка 42:09:0905001:1125</t>
  </si>
  <si>
    <t>Кемеровская обл., Кемеровская обл., г. Новокузнецк, ул. Карагандинская, д. 17, корпус 2, кадастровый номер земельного участка 42:30:0505029:52</t>
  </si>
  <si>
    <t>Кемеровская область, г. Новокузнецк, Орджоникидзевский район, ул Насосная, (строительный номер объекта – 36), кадастровый номер земельного участка 42:30:0503001:31</t>
  </si>
  <si>
    <t>: Российская федерация, Кемеровская область – Кузбасс, Новокузнецкий городской округ, город Новокузнецк, Куйбышевский район, улица Подгорная, кадастровый номер земельного участка 42:30:0206013</t>
  </si>
  <si>
    <t>Кемеровская область, Новокузнецкий район, с. Ильинка, ул. Зеленая,  д. 10, кадастровый номер земельного участка 42:09:0601001:750</t>
  </si>
  <si>
    <t>Российская Федерация, Кемеровская область-Кузбасс, Новокузнецкий городской округ, город Новокузнецк, Орджоникидзевский район, кадастровый номер земельного участка 42:30:0510084</t>
  </si>
  <si>
    <t>Кемеровская область, г. Калтан, с. Сарбала, район ул. Советская, д. 12а, кадастровый номер земельного участка 42:31:0302006:124</t>
  </si>
  <si>
    <t>654201, Кемеровская обл., Новокузнецкий р-н, с Сосновка, ул Пролетарская,  д. 10а, кадастровый номер земельного участка 42:09:1501004:448</t>
  </si>
  <si>
    <t>Кемеровская область, Новокузнецкий р-н, СНТ Вишенка, ул. Зеленая, уч. №11, кадастровый номер земельного участка 42:09:1428001:281</t>
  </si>
  <si>
    <t>Российская Федерация, Кемеровская область, Новокузнецкий муниципальный район, Сосновское сельское поселение, село Таргай, улица Чистая Грива, 78, кадастровый номер земельного участка 42:09:1006001:1659</t>
  </si>
  <si>
    <t>Российская Федерация, Кемеровская область-Кузбасс, Новокузнецкий муниципальный район, Сосновское сельское поселение, село Куртуково, улица Ручейная, кадастровый номер земельного участка 42:09:1006002:1530</t>
  </si>
  <si>
    <t>Кемеровская область - Кузбасс, Прокопьевский муниципальный район, п. Калачево, ул. Совхозная, 65а, кадастровый номер земельного участка 42:10:0205010:632.</t>
  </si>
  <si>
    <t>Кемеровская область - Кузбасс, Прокопьевский район, п. Калачево, ул. Парниковая, 1.</t>
  </si>
  <si>
    <t>Кемеровская область - Кузбасс, Прокопьевский муниципальный округ, п. Красная Поляна, ул. Ветеранов, 28а, кадастровый номер земельного участка 42:10:0304006:99.</t>
  </si>
  <si>
    <t>653052, Кемеровская обл., Прокопьевский, Свободный, Луговая, д. 4, кадастровый номер земельного участка 42:10:0304010:3924</t>
  </si>
  <si>
    <t>Кемеровская область - Кузбасс, Прокопьевский муниципальный район, п. Свободный, ул. Полевая, д. 32а, кадастровый номер земельного участка 42:10:0304003:983</t>
  </si>
  <si>
    <t>Кемеровская область, р-н Прокопьевский, с. Лучшево, ул. Маганакская, д. 1</t>
  </si>
  <si>
    <t>Кемеровская область, г. Белово, пгт. Инской, дск. Садоводческое товарищество №2, участок №225, кадастровый номер земельного участка 42:21:0501038:10</t>
  </si>
  <si>
    <t>Кемеровская область – Кузбасс, Городской округ Беловский, Поселок городского типа Инской, Территория СНТ ЦРБ Беловской, Улица Вишневая, 33, кадастровый номер земельного участка 42:21:0501043:153</t>
  </si>
  <si>
    <t>652728, Кемеровская обл, г. Киселевск, д Александровка, ул Каштановая,  д. 80, кадастровый номер земельного участка 42:25:0301004:1109</t>
  </si>
  <si>
    <t>Кемеровская обл., Прокопьевский муниципальный район, п. Трудармейский, ул. 60 лет Октября, кадастровый номер земельного участка 42:10:0402001:494</t>
  </si>
  <si>
    <t>Кемеровская обл., Кемеровский р-он, с. Андреевка, к.н. з.у. 42:04:0209001:2868; 42:04:0209001:2873.</t>
  </si>
  <si>
    <t>Кемеровская обл., Кемеровский р-он, с. Андреевка, ул. Н. Островского, д. 36-2а, к.н. з.у. 42:04:0209001:2525.</t>
  </si>
  <si>
    <t>Кемеровская обл., Кемеровский р-он, СНТ "Мечта", уч. 315, кадастровый номер земельного участка 42:04:0318001:105.</t>
  </si>
  <si>
    <t>Кемеровская область, Кемеровский район, СНТ "Мечта", уч. №118, кадастровый номер земельного участка 42:04:0318001:82.</t>
  </si>
  <si>
    <t>Кемеровская область, Кемеровский район, садоводческое некоммерческое товарищество "Мечта", уч. №15, кадастровый номер земельного участка 42:04:0318001:122.</t>
  </si>
  <si>
    <t>Кемеровская область, Кемеровский район, Щегловское сельское поселение, село Верхотомское, ул. Садовая, д. 7а, кадастровый номер земельного участка 42:04:0205001:2140.</t>
  </si>
  <si>
    <t>Кемеровская обл., Кемеровский р-он, СДТ Маручак, аллея 25, уч. 10а; уч. 8а.</t>
  </si>
  <si>
    <t>Кемеровская обл., Кемеровский р-он, с. Березово, ул. Полевая, уч. № 14, к.н. з.у. 42:04:0340001:1267;  Кемеровская обл., Кемеровский р-он п. Новостройка, ул. Полевая, д. 12, к.н. з.у. 42:04:0341001:654.</t>
  </si>
  <si>
    <t>Кемеровская обл., Кемеровский р-он, п. Новостройка, ул. Сибирская, дом 3/1, кадастровый номер земельного участка 42:04:0341001:1111.</t>
  </si>
  <si>
    <t>Кемеровский р-он, д. Береговая, ул. Речная, з.у. 5А, к.н. з.у. 42:04:0334001:3086; ул. Речная, з.у. 6А, к.н. з.у. 42:04:0334001:3102.</t>
  </si>
  <si>
    <t>Кемеровская обл., г. Киселевск, р-он д. Александровка, с/о Автомобилист, 28, кадастровый номер земельного участка 42:25:0301004:36.</t>
  </si>
  <si>
    <t>Кемеровская обл., Кемеровская обл., д Александровка, ул. Липовая, кадастровый номер земельного участка 42:25:0301003:437, Киселевский городской округ.</t>
  </si>
  <si>
    <t>652723, Кемеровская обл., Киселевск, проезд Западный, д. 1, кадастровый номер земельного участка 42:25:0104001:1747</t>
  </si>
  <si>
    <t>Кемеровская область-Кузбасс, Яшкинский муниципальный округ, село Поломошное, территория Бениваленского 6 б, гараж 1.</t>
  </si>
  <si>
    <t>1. Кемеровская область, Яшкинский район, с. Поломошное, ул. Советская, д. 30, кадастровый номер земельного участка 42:19:0201002:138.</t>
  </si>
  <si>
    <t>Кемеровская область, Ленинск-Кузнецкий городской округ, г. Ленинск-Кузнецкий, пер. Энергетиков, з/у 8, кадастровый номер земельного участка 42:26:0301001:29190.</t>
  </si>
  <si>
    <t>Кемеровская область, Ленинск-Кузнецкий район, Краснинское сельское поселение, с. Красное, ул. 40 лет Октября, 44в, кадастровый номер земельного участка 42:06:0101001:3490.</t>
  </si>
  <si>
    <t>Кемеровская область-Кузбасс, Ленинск-Кузнецкий муниципальный округ, с. Хмелево, ул Мастеров, земельный участок 16, кадастровый номер земельного участка 42:06:0114008:1810.</t>
  </si>
  <si>
    <t>Кемеровская область, Мариинский район, д. Пристань 2-я, ул. Лесная, д. 3, кв. 2, кадастровый номер земельного участка 42:07:0105003:426.</t>
  </si>
  <si>
    <t>Кемеровская обл., Кемеровский р-он, д. Мозжуха, ул. Новая, з.у. 35, к.н. з.у. 42:04:0000000:1932.</t>
  </si>
  <si>
    <t>Кемеровская обл., Кемеровский р-он, Ясногорское СП, д. Камышная, ул. Садовая, поз. 1, к.н. з.у. 42:04:0308005:83.</t>
  </si>
  <si>
    <t>Кемеровская обл., Кемеровский р-он, д. Тебеньковка, ул. Илиндеевская, д. 3, к.н. з.у. 42:04:0211002:23.</t>
  </si>
  <si>
    <t>Кемеровская область, Новокузнецкий район, Кузедеевское с/п, п. Кузедеево, ул. Гориченко, 33, кадастровый номер земельного участка 42:09:2629001:75.</t>
  </si>
  <si>
    <t>Кемеровская область, Новокузнецкий район, Кузедеевское с/п, п. Кузедеево, ул. Тешевская, 34б, кадастровый номер земельного участка 42:09:2601007:742.</t>
  </si>
  <si>
    <t xml:space="preserve"> КЕМЕРОВСКАЯ ОБЛ., НОВОКУЗНЕЦКИЙ Р-Н, С КУРТУКОВО, УЛ РУЧЕЙНАЯ,  Д. 16, КАДАСТРОВЫЙ НОМЕР ЗЕМЕЛЬНОГО УЧАСТКА 42:09:1006002:789</t>
  </si>
  <si>
    <t>654013, КЕМЕРОВСКАЯ ОБЛ., КЕМЕРОВСКАЯ ОБЛ, Г НОВОКУЗНЕЦК, УЛ КУСТАРНАЯ,  Д. 47, КАДАСТРОВЫЙ НОМЕР ЗЕМЕЛЬНОГО УЧАСТКА 42:30:0508055:6, Р-Н ОРДЖОНИКИДЗЕВСКИЙ</t>
  </si>
  <si>
    <t>654013, КЕМЕРОВСКАЯ ОБЛ., КЕМЕРОВСКАЯ ОБЛАСТЬ, НОВОКУЗНЕЦК, ПЕР- К ГОРНОСПАСАТЕЛЬНЫЙ, КАДАСТРОВЫЙ НОМЕР ЗЕМЕЛЬНОГО УЧАСТКА 42:30:0507002:172, Р-Н ОРДЖОНИКИДЗЕВСКИЙ,ЗДАНИЕ 15, КОРПУС 2, ПОМЕЩЕНИЕ 63</t>
  </si>
  <si>
    <t>объект «Объекты жилищно-коммунального хозяйства», расположенный по адресу: Кемеровская область - Кузбасс, Новокузнецкий муниципальный район, Красулинское сельское поселение, с. Ильинка, в границах кадастрового квартала 42:09:0601001</t>
  </si>
  <si>
    <t>Кемеровская область, Беловский район, с. Старопестерево, ул. Школьная, д.16,  Школа</t>
  </si>
  <si>
    <t>Кемеровская область, Беловский городской округ, пгт Инской, некоммерческое садоводческое товарищество Беловский ЦРБ, ул. Садовая (ранее Беловский ЦЗ), участок № 99, кадастровый номер земельного участка 42:21:0501046:39
Кемеровская область, Беловский городской округ, пгт. Инской, Некоммерческое садоводческое товарищество Беловской ЦРБ, ул. Садовая, участок №97, кадастровый номер земельного участка 42:21:0501045:24</t>
  </si>
  <si>
    <t>Российская Федерация, Кемеровская обл.-Кузбасс, Кемеровский муниципальный р-н, п. Пригородный,  северо-восточнее земельного участка с кадастровым номером  42:04:0310001:1989, кадастровый номер земельного участка 42:04:0310001:2334</t>
  </si>
  <si>
    <t>Кемеровская обл., Кемеровский р-он, с. Елыкаево, ул. Тополиная, д. 184, к.н. з.у. 42:04:0212001:1145.</t>
  </si>
  <si>
    <t>Кемеровская обл., Кемеровский р-он, п. Металлплощадка, в границах кадастрового квартала 42:04:0352001.</t>
  </si>
  <si>
    <t>Кемеровская обл., Кемеровский р-он, д. Тебеньковка, ул. Центральная, поз. 1, к.н. з.у. 42:04:0210005:779.</t>
  </si>
  <si>
    <t>Кемеровская обл., Топкинский р-он, п. Знаменский, ул. Клубная, з/у 3а, к.н. з.у. 42:14:0105008:323.</t>
  </si>
  <si>
    <t>Кемеровская обл., Топкинский р-он, п. Рассвет, пер. Лесной, з.у. 25а, к.н. з.у. 42:14:0113001:1264.</t>
  </si>
  <si>
    <t>Российская Федерация, Кемеровская область-Кузбасс, Кемеровский городской округ, г. Кемерово, ул. Центральная, кадастровый номер земельного участка 42:24:0101019:1694</t>
  </si>
  <si>
    <t>Кемеровская обл., Кемеровский р-он, с. Березово, ул. Кедровая, 4, к.н. з.у. 42:04:0340001:518.</t>
  </si>
  <si>
    <t>Кемеровская обл., Кемеровский р-он, СДТ «Лада», уч. 36, к.н. з.у. 42:04:0346001:41; Кемеровская обл., Кемеровский р-он, СДТ «Лада» уч. 27, к.н. з.у. 42:04:0346001:32</t>
  </si>
  <si>
    <t>Кемеровская обл., Юргинский р-он, д. Зимник, ул. Новая, кадастровый номер земельного участка 42:17:0102009:1782.</t>
  </si>
  <si>
    <t>Кемеровская обл., Юргинский р-он, д. Сарсаз, ул. Нижняя, д. 85, кадастровый номер земельного участка 42:17:0102008:566.</t>
  </si>
  <si>
    <t>Кемеровская обл., Юргинский р-он, д. Сарсаз, ул. Новая, з.у. 23а, кадастровый номер земельного участка 42:17:0102008:837.</t>
  </si>
  <si>
    <t>Кемеровская обл., Юргинский р-он, п.ст. Юрга 2-я, ул. Победы, уч. № 5, кадастровый номер земельного участка 42:17:0102007:2831.</t>
  </si>
  <si>
    <t>Кемеровская обл., Юргинский р-он, д. Новороманово, ул. Кировская, д. 16в, кадастровый номер земельного участка 42:17:0103008:1402.</t>
  </si>
  <si>
    <t>Кемеровская обл., Мариинский р-он, п. Калининский, 300 м. на запад от дома 4 по ул. Студенческая, кадастровый номер земельного участка 42:07:0104001:927.</t>
  </si>
  <si>
    <t>Кемеровская обл., Чебулинский муниципальный округ, п. 1-ый, ул. Филина, к.н. з.у. 42:16:0202003:930.</t>
  </si>
  <si>
    <t>Кемеровская обл., Чебулинский р-он, с. Чумай, ул. Совхозная, 2А.</t>
  </si>
  <si>
    <t>Кемеровская область - Кузбасс, Беловский городской округ, пгт. Инской, ул. 7-я Дачная, участок 407, кадастровый номер земельного участка 42:21:0501041:4.</t>
  </si>
  <si>
    <t>Кемеровская область-Кузбасс, Ленинск-Кузнецкий муниципальный округ, в районе п. Лапшиновка, кадастровый номер земельного участка 42:00:0000000:32893.</t>
  </si>
  <si>
    <t>Кемеровская область, Тисульский район, с. Тамбар, ул. Маяковского, д. 96.</t>
  </si>
  <si>
    <t>Кемеровская обл., Тисульский р-он, с. Городок, в северной части кадастрового квартала 42: 13: 0112002, кадастровый номер земельного участка 42:13:0000000:515.</t>
  </si>
  <si>
    <t>Кемеровская обл., Крапивинский р-он, д. Сарапки, ул. Зареченская, з.у. 26а, кадастровый номер земельного участка 42:05:0103002:1005.</t>
  </si>
  <si>
    <t>Кемеровская обл., Крапивинский р-он, с. Барачаты, ул. Ленина, д. 10, кадастровый номер земельного участка 42:05:0101001:57.</t>
  </si>
  <si>
    <t>Кемеровская обл., г. Киселевск, д. Александровка, ул. Солнечная, 8, кадастровый номер земельного участка 42:25:0301004:1741.</t>
  </si>
  <si>
    <t>Кемеровская обл., Прокопьевский р-он, п. Трудармейский, ул. Линейная, 116 в, кадастровый номер земельного участка 42:10:0403001:4305.</t>
  </si>
  <si>
    <t>Кемеровская область, Кемеровский р-н, Елыкаевское сельское поселение, д. Тебеньковка, ул. Новая, поз. 26, кадастровый номер земельного участка 42:04:0210005:696.</t>
  </si>
  <si>
    <t>Кемеровская область, Кемеровский район, д. Малиновка, 4, кадастровый номер земельного участка 42:04:0211001:0003.</t>
  </si>
  <si>
    <t>Кемеровская обл., Новокузнецкий р-он, СНТ "Кузедеевское", уч. № 112, №40, №29, №113, №39, №110, №170.</t>
  </si>
  <si>
    <t>654029, КЕМЕРОВСКАЯ ОБЛ., КЕМЕРОВСКАЯ ОБЛ, Г НОВОКУЗНЕЦК, УЛ РЕДАКОВСКИЙ ПОДЪЕМ, КАДАСТРОВЫЙ НОМЕР ЗЕМЕЛЬНОГО УЧАСТКА 42:30:0207094:35, НОВОКУЗНЕЦКИЙ ГОРОДСКОЙ ОКРУ,Г. НОВОКУЗНЕЦК, КУЙБЫШЕВСКИЙ РАЙОН, ПОДЪЕМ РЕДАКОВСКИЙ</t>
  </si>
  <si>
    <t>000000, КЕМЕРОВСКАЯ ОБЛ., НОВОКУЗНЕЦКИЙ РАЙОН, БУКИНО, ЦЕНТРАЛЬНАЯ, КАДАСТРОВЫЙ НОМЕР ЗЕМЕЛЬНОГО УЧАСТКА 42:09:0000000:000, СОСНОВСКОЕ СЕЛЬСКОЕ ПОСЕЛЕНИЕ, В ГРАНИЦАХ КАДАСТРОВОГО КВАРТАЛА 42:09:1515002</t>
  </si>
  <si>
    <t>654084, КЕМЕРОВСКАЯ ОБЛ., КЕМЕРОВСКАЯ ОБЛ, Г НОВОКУЗНЕЦК, КАДАСТРОВЫЙ НОМЕР ЗЕМЕЛЬНОГО УЧАСТКА 42:00:0000000:000000, НОВОКУЗНЕЦКИЙ ГОРОДСКОЙ ОКРУГ, Г. НОВОКУЗНЕЦК, , НП ОРДЖОНИКИДЗЕВСКИЙ РАЙОН, В ГРАНИЦАХ КАДАСТРОВОГО КВАРТАЛА 42:30:0509018</t>
  </si>
  <si>
    <t>654025, КЕМЕРОВСКАЯ ОБЛ., КЕМЕРОВСКАЯ ОБЛ, Г НОВОКУЗНЕЦК, УЛ ЗЫРЯНОВСКАЯ,  Д. 77А, КАДАСТРОВЫЙ НОМЕР ЗЕМЕЛЬНОГО УЧАСТКА 42:30:0506031:74</t>
  </si>
  <si>
    <t>653223, КЕМЕРОВСКАЯ ОБЛ., ПРОКОПЬЕВСКИЙ Р-Н, П ПЛОДОПИТОМНИК, УЛ ШКОЛЬНАЯ,  Д. 10, КАДАСТРОВЫЙ НОМЕР ЗЕМЕЛЬНОГО УЧАСТКА 42:10:0202001:642</t>
  </si>
  <si>
    <t>654000, КЕМЕРОВСКАЯ ОБЛ., ПРОКОПЬЕВСКИЙ Р-Н, С ВЕРХ-ЕГОС, УЛ ПОЛЕВАЯ,  Д. 36, КАДАСТРОВЫЙ НОМЕР ЗЕМЕЛЬНОГО УЧАСТКА 42:10:0304009:1347</t>
  </si>
  <si>
    <t>объект «Гараж», расположенный по адресу: Российская Федерация, Кемеровская область-Кузбасс, Прокопьевский муниципальный округ, п. Новосафоновский, ул. Молодежная, 133, кадастровый номер земельного участка 42:10:0303002:2771.</t>
  </si>
  <si>
    <t>Кемеровская обл. п. Свободный, пер. Набережный, 8а, кн 42:10:0304003:794</t>
  </si>
  <si>
    <t>Кемеровская область, п. Пушкино, Мысковская, 30 кн 42:09:1512001:435</t>
  </si>
  <si>
    <t>653209, КЕМЕРОВСКАЯ ОБЛ., ПРОКОПЬЕВСКИЙ Р-Н, П ЯСНАЯ ПОЛЯНА, УЛ ШКОЛЬНАЯ,  Д. 13, КАДАСТРОВЫЙ НОМЕР ЗЕМЕЛЬНОГО УЧАСТКА 42:10:0203001:1372</t>
  </si>
  <si>
    <t>653224, Кемеровская обл., Прокопьевский р-н, п Новосафоновский, ул Молодежная, кадастровый номер земельного участка 42:10:0303002:000, восточнее ЗУ по ул Молодежная, 4а.</t>
  </si>
  <si>
    <t>объект «Малоэтажная жилая застройка (Индивидуальный жилой дом/ Садовый/Дачный дом)», расположенный по адресу: Кемеровская область, Новокузнецкий район, СНТ ''Учитель'', участок № 76, кадастровый номер земельного участка 42:09:3408001:17</t>
  </si>
  <si>
    <t>654000, Кемеровская обл., Новокузнецкий р-н, кадастровый номер земельного участка 42:09:1733001:48, Садоводческое общество "Терехино".</t>
  </si>
  <si>
    <t>Кемеровская обл. п. Чистая Грива, Вишневая, 3 кн 42:09:261100:369</t>
  </si>
  <si>
    <t>654063, КЕМЕРОВСКАЯ ОБЛ., КЕМЕРОВСКАЯ ОБЛ, Г НОВОКУЗНЕЦК, УЛ ДИМИТРОВА,  Д. 14А, ПОМ.1, КАДАСТРОВЫЙ НОМЕР ЗЕМЕЛЬНОГО УЧАСТКА 42:30:0201019:430</t>
  </si>
  <si>
    <t>654054, КЕМЕРОВСКАЯ ОБЛ., НОВОКУЗНЕЦКИЙ Р-Н, Д МИТИНО, УЛ НАГОРНАЯ,  Д. 10Б, КАДАСТРОВЫЙ НОМЕР ЗЕМЕЛЬНОГО УЧАСТКА 42:09:0603001:689</t>
  </si>
  <si>
    <t>654216, КЕМЕРОВСКАЯ ОБЛ., НОВОКУЗНЕЦКИЙ Р-Н, С АТАМАНОВО, УЛ КИРОВА,  Д. 34В, КАДАСТРОВЫЙ НОМЕР ЗЕМЕЛЬНОГО УЧАСТКА 42:09:0201003:2618</t>
  </si>
  <si>
    <t>: 000000, Кемеровская обл., г. Новокузнецк ул. Гончарова, д. 152А, кадастровый номер земельного участка 42:30:0205001:222.</t>
  </si>
  <si>
    <t>объект «Объекты дорожного хозяйства (светофорные объекты, объекты видеофиксации)», расположенный по адресу: Кемеровская область, Прокопьевский район, автодорога Терентьевское-Большая Талда, км. 10+100 метров</t>
  </si>
  <si>
    <t>653224, КЕМЕРОВСКАЯ ОБЛ., ПРОКОПЬЕВСКИЙ Р-Н, П НОВОСАФОНОВСКИЙ, ПЕР БЛИЖНИЙ,  Д. 16, КАДАСТРОВЫЙ НОМЕР ЗЕМЕЛЬНОГО УЧАСТКА 42:10:0303006:195
 в охранной зоне ф.1 СТП-031 (Ф10-14-С ПС 35кВ Сафоновская)</t>
  </si>
  <si>
    <t>Кемеровская область. Прокопьевский район, п. Ясная Поляна, ул. Молодежная, 6</t>
  </si>
  <si>
    <t>Кемеровская область, г. Белово, пгт. Инской, садоводческое товарищество №2, участок №155, кадастровый номер земельного участка 42:21:0501034:2</t>
  </si>
  <si>
    <t>Кемеровская обл. с.Верх-Чумыш, Береговая, 55,58,62а,кн 002</t>
  </si>
  <si>
    <t>Кемеровская область, с. Костенково, Береговая, 45б кн 42:09:0901001:1328</t>
  </si>
  <si>
    <t xml:space="preserve">Кемеровская обл. обход г.Гурьевск 0+100 м ,  </t>
  </si>
  <si>
    <t>652614, Кемеровская обл., Нет, Белово, Чкалова, кадастровый номер земельного участка 42:01:0114003:1028,  Беловский городской округ, д. Грамотеино, гаражный массив "ул. Чкалова", блок № 1, строение № 1</t>
  </si>
  <si>
    <t>Кемеровская область, Кемеровский муниципальный район, Суховское сельсокое поселение, д. Сухово,кадастровый номер земельного участка 42:04:0353001:2104.</t>
  </si>
  <si>
    <t>Кемеровская область, Кемеровский район, Арсентьевское сельское поселение, участок №2, кадастровый номер земельного участка 42:04:0107002:75.</t>
  </si>
  <si>
    <t>Российская Федераци, Кемеровская обл.-Кузбасс, Кемеровский муниципальный округ, д. Мозжуха,   в границах кадастрового квартала 42:04:0306001</t>
  </si>
  <si>
    <t>Кемеровская область, р-н Кемеровский, Ягуновское сельское поселение, кадастровый номер земельного участка 42:04:0320001:2623.</t>
  </si>
  <si>
    <t>Кемеровская область., Кемеровский район, н.п.Сухая речка</t>
  </si>
  <si>
    <t>Кемеровская область, Елыкаевское сельское поселение, кадастровый номер земельного участка 42:04:0211001:1674</t>
  </si>
  <si>
    <t>Кемеровская область - Кузбасс, Кемеровский муниципальный округ, п. Металлплощадка, часть земельного участка в границах кадастрового номера земельного участка 42:04:0352001:6147</t>
  </si>
  <si>
    <t>Кемеровская область, Кемеровский
район, п. Металлплощадка, ул. Хрустальная, д. 86, кадастровый номер земельного участка
42:04:0352001:1216.</t>
  </si>
  <si>
    <t>Кемеровская обл., г. Кемерово, Рудничный р-он, ул. Люблинская, д. 2б, к.н. з.у. 42:24:0401054:433.</t>
  </si>
  <si>
    <t>Кемеровская область, Кемеровский район, Елыкаевское сельское поселение, д. Старочервово, ул. Набережная, поз. 96а, кадастровый номер земельного участка 42:04:0219001:1241.</t>
  </si>
  <si>
    <t>Кемеровская обл., Кемеровский р-он, д. Старочервово, ул. Новая, 34а, к.н. з.у. 42:04:0219001:854.</t>
  </si>
  <si>
    <t>Кемеровская обл., Кемеровский р-он, п. Ясногорский, ул. Дорожная, к.н. з.у. 42:04:0311001:2756.</t>
  </si>
  <si>
    <t>Кемеровская обл., Кемеровский р-н, село Елыкаево, улица Леонова, д. 67, кадастровый номер земельного участка 42:04:0212001:601</t>
  </si>
  <si>
    <t>Кемеровская обл., Кемеровский р-он, с. Ягуново, ул. Школьная, поз. 6, к.н. з.у. 42:04:0320001:2913; поз. 4, к.н. з.у. 42:04:0320001:2921.</t>
  </si>
  <si>
    <t>Российская Федерация, Кемеровская область-Кузбасс, Кемеровский муниципальный округ, кадастровый номер земельного участка 42:04:0331001:569 Кемеровская обл., Кемеровский р-он, д. Береговая, к.н.з.у.  к.н.з.у. 42:04:0331001:570.</t>
  </si>
  <si>
    <t>Кемеровская обл., Крапивинский р-он, с. Междугорное, координаты з.у. 54.925866,  86.825864.</t>
  </si>
  <si>
    <t>Кемеровская обл., Промышленновский р-он, п. Плотниково,  ул. Юбилейная, № 38а/16.</t>
  </si>
  <si>
    <t>Кемеровская обл., Промышленновский р-он, п. Плотниково, ул. Мирная 1а.</t>
  </si>
  <si>
    <t>Кемеровская обл., Юргинский р-он, д. Зимник, ул. Школьная, з.у. 15б, к.н.з.у. 42:17:0102009:1589.</t>
  </si>
  <si>
    <t>Кемеровская обл., Юргинский р-он, д. Копылово, ул. Центральная, по направлению на север от д. 6А.</t>
  </si>
  <si>
    <t>Кемеровская обл., Новокузнецкий район, п. Федоровка, ул. Барнаульская, 7.</t>
  </si>
  <si>
    <t>654250, КЕМЕРОВСКАЯ ОБЛ., НОВОКУЗНЕЦКИЙ Р-Н, П КУЗЕДЕЕВО, КАДАСТРОВЫЙ НОМЕР ЗЕМЕЛЬНОГО УЧАСТКА 42:09:2601007:116, КЕМЕРОВСКАЯ ОБЛАСТЬ, Р-Н НОВОКУЗНЕЦКИЙ, П.КУЗЕДЕЕВО, ВОСТОЧНЕЕ НА 30М УЧАСТКА № 42:09:2601007:116 ПО АДРЕСУ Р-Н НОВОКУЗНЕЦКИЙ, П.КУЗЕДЕЕВО, У</t>
  </si>
  <si>
    <t>652576, Кемеровская область, Ленинск-Кузнецкий р-н, с. Красное, ул. 40 лет Октября,  д. 44, кадастровый номер земельного участка 42:06:0101001:3492</t>
  </si>
  <si>
    <t>Кемеровская обл., г. Ленинск-Кузнецкий, пер. Пригородный, 1, кн. 42:26:0301001:28156</t>
  </si>
  <si>
    <t>автомобильная дорога Ленинск-Кузнецкий-Прокопьевск-Новокузнецк км 4+650(слева) кн: 42:06:0116006:126</t>
  </si>
  <si>
    <t>Кемеровская обл., Новокузнецкий район, п. Мир, ул. Садовая, 2А, КН участка: 42:09:0305001:800</t>
  </si>
  <si>
    <t>: Кемеровская область – Кузбасс, город Осинники, улица Нестерова, в 210м северо-восточнее дома №20, кадастровый номер земельного участка 42:31:0103046:7</t>
  </si>
  <si>
    <t>Киселевский гор. Округ, д.Александровка, ул. Александровская. Зу 166 кн 42:25:0301005:606</t>
  </si>
  <si>
    <t>: Кемеровская область, Ленинск-Кузнецкий район, Демьяновское сельское поселение, п. Озеровка, ул. Полевая, 7, кадастровый номер земельного участка 42:06:0115001:574</t>
  </si>
  <si>
    <t>Кемеровская область, Новокузнецкий муниципальный район, Терсинское сельское поселение, п. Чистая Грива, ул. Таёжная, 19, кадастровый номер земельного участка 42:09:1716001:1324</t>
  </si>
  <si>
    <t>Кемеровская обл.,  Беловский р-он г. Белово, пгт Инской, ул. Дунаевского бл№2 стр 4 , стр 11 ,стр 20</t>
  </si>
  <si>
    <t>Кемеровская обл.,  Беловский р-он с. Вишневка, ул. Снежная, ул 1 а</t>
  </si>
  <si>
    <t>654028, КЕМЕРОВСКАЯ ОБЛ., КЕМЕРОВСКАЯ ОБЛ, Г НОВОКУЗНЕЦК, УЛ РАДУЖНАЯ,  Д. 28, КАДАСТРОВЫЙ НОМЕР ЗЕМЕЛЬНОГО УЧАСТКА 42:30:0206002:577, (СТРОИТЕЛЬНЫЙ НОМЕР ОБЪЕКТА - 28)</t>
  </si>
  <si>
    <t>654211, КЕМЕРОВСКАЯ ОБЛ., НОВОКУЗНЕЦКИЙ Р-Н, П СЕВЕРНЫЙ,  Д. 255, КАДАСТРОВЫЙ НОМЕР ЗЕМЕЛЬНОГО УЧАСТКА 42:09:1203001:545, Р-Н НОВОКУЗНЕЦКИЙ, П. СЕВЕРНЫЙ, 255</t>
  </si>
  <si>
    <t>654063, КЕМЕРОВСКАЯ ОБЛ., КЕМЕРОВСКАЯ ОБЛ, НОВОКУЗНЕЦК, Р-Н КУЙБЫШЕВСКИЙ, УЛ ВЕРЫ СОЛОМИНОЙ,  Д. 24А, ПОМ.16, КАДАСТРОВЫЙ НОМЕР ЗЕМЕЛЬНОГО УЧАСТКА 42:30:0000000:000</t>
  </si>
  <si>
    <t>654000, КЕМЕРОВСКАЯ ОБЛ., КЕМЕРОВСКАЯ ОБЛ, НОВОКУЗНЕЦК, Р-Н ОРДЖОНИКИДЗЕВСКИЙ, УЛ РАЗВЕДЧИКОВ, КАДАСТРОВЫЙ НОМЕР ЗЕМЕЛЬНОГО УЧАСТКА 42:30:0505011:205</t>
  </si>
  <si>
    <t>654063, КЕМЕРОВСКАЯ ОБЛ., КЕМЕРОВСКАЯ ОБЛ, КАДАСТРОВЫЙ НОМЕР ЗЕМЕЛЬНОГО УЧАСТКА 42:30:0213001:123, 654063, КЕМЕРОВСКАЯ ОБЛАСТЬ, Р-Н -, Г. НОВОКУЗНЕЦК, УЛ. Р-Н КУЙБЫШЕВСКИЙ, УЛ ВЕРЫ СОЛОМИНОЙ (НАПРОТИВ МНОГОКВАРТИРНОГО ДОМА №41)</t>
  </si>
  <si>
    <t>654000, КЕМЕРОВСКАЯ ОБЛ., КЕМЕРОВСКАЯ ОБЛ, Г НОВОКУЗНЕЦК, УЛ ВЕЛИКОРУССКАЯ, КАДАСТРОВЫЙ НОМЕР ЗЕМЕЛЬНОГО УЧАСТКА 42:30:0206004:36,   Г. НОВОКУЗНЕЦК, КУЙБЫШЕВСКИЙ РАЙОН, УЛ. ВЕЛИКОРУССКАЯ, (СТРОИТЕЛЬНЫЙ НОМЕР ОБЪЕКТА – 12А)</t>
  </si>
  <si>
    <t>654054, КЕМЕРОВСКАЯ ОБЛ., НОВОКУЗНЕЦКИЙ Р-Н, Д МИТИНО, УЛ НАГОРНАЯ,  Д. 10В, КАДАСТРОВЫЙ НОМЕР ЗЕМЕЛЬНОГО УЧАСТКА 42:09:0603001:698</t>
  </si>
  <si>
    <t>654000, КЕМЕРОВСКАЯ ОБЛ., КЕМЕРОВСКАЯ ОБЛ, НОВОКУЗНЕЦК, Р-Н ОРДЖОНИКИДЗЕВСКИЙ, УЛ ДЗЕРЖИНСКОГО,  Д. 3, КАДАСТРОВЫЙ НОМЕР ЗЕМЕЛЬНОГО УЧАСТКА 42:30:0504050:229</t>
  </si>
  <si>
    <t>654013, КЕМЕРОВСКАЯ ОБЛ., КЕМЕРОВСКАЯ ОБЛ, Г НОВОКУЗНЕЦК, УЛ СУСАНИНА,  Д. НЕ УКАЗАНО, КАДАСТРОВЫЙ НОМЕР ЗЕМЕЛЬНОГО УЧАСТКА 42:30:0000000:000</t>
  </si>
  <si>
    <t>000000, КЕМЕРОВСКАЯ ОБЛ., НОВОКУЗНЕЦКИЙ, СОСНОВКА, КАДАСТРОВЫЙ НОМЕР ЗЕМЕЛЬНОГО УЧАСТКА 42:00:0000000:0000, В ГРАНИЦАХ КАДАСТРОВОГО КВАРТАЛА 42:09:1501002</t>
  </si>
  <si>
    <t>000000, КЕМЕРОВСКАЯ ОБЛ., НОВОКУЗНЕЦКИЙ РАЙОН, ПУШКИНО, БЕРЕГОВАЯ,  Д. 13, КАДАСТРОВЫЙ НОМЕР ЗЕМЕЛЬНОГО УЧАСТКА 42:09:1512001:888</t>
  </si>
  <si>
    <t>654245, КЕМЕРОВСКАЯ ОБЛ., НОВОКУЗНЕЦКИЙ Р-Н, С БЕНЖЕРЕП 2-Й, УЛ ЛУГОВАЯ,  Д. 1 А, КАДАСТРОВЫЙ НОМЕР ЗЕМЕЛЬНОГО УЧАСТКА 42:09:1602001:577</t>
  </si>
  <si>
    <t>652862, КЕМЕРОВСКАЯ ОБЛ., НОВОКУЗНЕЦКИЙ Р-Н, П ВЕРХ-ПОДОБАС,  Д. 25Б, КАДАСТРОВЫЙ НОМЕР ЗЕМЕЛЬНОГО УЧАСТКА 42:09:0105001:206, КЕМЕРОВСКАЯ ОБЛАСТЬ - КУЗБАСС, НОВОКУЗНЕЦКИЙ МУНИЦИПАЛЬНЫЙ РАЙОН, ЦЕНТРАЛЬНОЕ СЕЛЬСКОЕ ПОСЕЛЕНИЕ, ПОСЕЛОК ВЕРХ-ПОДОБАС, 25Б</t>
  </si>
  <si>
    <t>652816, КЕМЕРОВСКАЯ ОБЛ., КЕМЕРОВСКАЯ ОБЛ, Г КАЛТАН, УЛ ЦЕНТРАЛЬНАЯ,  Д. 3-5, КАДАСТРОВЫЙ НОМЕР ЗЕМЕЛЬНОГО УЧАСТКА 42:31:0301001:1038,  КАЛТАНСКИЙ ГОРОДКОЙ ОКРУГ,</t>
  </si>
  <si>
    <t>000000, КЕМЕРОВСКАЯ ОБЛ., ПРОКОПЬЕВСКИЙ, КАДАСТРОВЫЙ НОМЕР ЗЕМЕЛЬНОГО УЧАСТКА 42:00:0000000:3907,   НАЧАЛО АВТОМОБИЛЬНОЙ ДОРОГИ: БЕЛОВСКИЙ РАЙОН, ЕВТИНСКОЕ СЕЛЬСКОЕ ПОСЕЛЕНИЕ, ВЪЕЗД С. ВИШНЕВКА, КОНЕЦ АВТОМОБИЛЬНОЙ ДОРОГИ: ПРОКОПЬЕВСКИЙ МУНИЦИПАЛЬНЫЙ РАЙОН</t>
  </si>
  <si>
    <t>654217, КЕМЕРОВСКАЯ ОБЛ., НОВОКУЗНЕЦКИЙ Р-Н, П/СТ ТАЛЬЖИНО, УЛ СОВЕТСКАЯ,  Д. 18А, КАДАСТРОВЫЙ НОМЕР ЗЕМЕЛЬНОГО УЧАСТКА 42:09:0204001:1630, КЕМЕРОВСКАЯ ОБЛАСТЬ-КУЗБАСС, НОВОКУЗНЕЦКИЙ МУНИЦИПАЛЬНЫЙ РАЙОН, ЦЕНТРАЛЬНОЕ СЕЛЬСКОЕ ПОСЕЛЕНИЕ , ПОСЕЛОК И (ПРИ) СТ</t>
  </si>
  <si>
    <t>650000, КЕМЕРОВСКАЯ ОБЛ., НОВОКУЗНЕЦКИЙ Р-Н, П ЧИСТОГОРСКИЙ, УЛ САДОВАЯ,  Д. 1076, КАДАСТРОВЫЙ НОМЕР ЗЕМЕЛЬНОГО УЧАСТКА 42:09:1716001:1137</t>
  </si>
  <si>
    <t>Российская Федерация, Кемеровская область - Кузбасс, Прокопьевский муниципальный округ, п. Калачево, ул. Весенняя, 14, кадастровый номер земельного участка 42:10:0205010:517.</t>
  </si>
  <si>
    <t>654216, КЕМЕРОВСКАЯ ОБЛ., НОВОКУЗНЕЦКИЙ, АТАМАНОВО, ПИОНЕРСКАЯ,  Д. 77А, КАДАСТРОВЫЙ НОМЕР ЗЕМЕЛЬНОГО УЧАСТКА 42:09:0000000:4137</t>
  </si>
  <si>
    <t>Кемеровская область-Кузбасс, городской округ Краснобродский, поселок городского типа Краснобродский, улица Новая,1А, кадастровый номер земельного участка 42:21:0803014:259.</t>
  </si>
  <si>
    <t>Кемеровская область-Кузбасс, муниципальный округ Крапивинский, деревня Максимово, улица Заречная, 20а, кадастровый номер земельного участка 42:05:112004:308</t>
  </si>
  <si>
    <t>Кемеровская область - Кузбасс, Новокузнецкий муниципальный район, Центральное сельское поселение, село Боровково, улица Пионерская, земельный участок №31, кадастровый номер земельного участка 42:09:0106001:488.</t>
  </si>
  <si>
    <t>Кемеровская область, г. Полысаево. ж/д переезд №7 через ж/д пути от станции "Новокузнецк-Сортировочный" до межевого знака №847 границы г. Новокузнецка, расположенный по адресу: границы города Новокузнецк, по ул. Ливинская в Куйбышевском районе г. Новокузнецка, кадастровый номер земельного участка 42:30:0000000:151.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</si>
  <si>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1880 м от ориентира по направлению на северо-запад. Почтовый адрес ориентира: Кемеровская область, Новокузнецкий район, с. Бедарево, д.39, кадастровый номер земельного участка 42:09:0606001:443</t>
  </si>
  <si>
    <t>Кемеровская область, г. Новокузнецк, ул. Сборная, (строительный номер объекта - 31) в Орджоникидзевском районе г. Новокузнецка, кадастровый номер земельного участка 42:30:0504003:166.</t>
  </si>
  <si>
    <t>Кемеровская обл., г. Новокузнецк, ул. Горняцкая, 17 а, кадастровый номер земельного участка 42:30:0201005:297</t>
  </si>
  <si>
    <t>г. Новокузнецк,Кемеровская область - Кузбасс, Новокузнецкий городской округ, город Новокузнецк, Новоильинский район, земельный участок №1, кадастровый номер земельного участка 42:30:0606001:269</t>
  </si>
  <si>
    <t>Кемеровская обл., г. Белово, пгт. Инской, садоводческое товарищество №2 Беловской ГРЭС, участок №290, кадастровый номер земельного участка 42:21:0501037:3</t>
  </si>
  <si>
    <t>Беловский район, пгт.Инской, ул. Дунаевского,11а уч. 155ст №2,144,238,257, 150,159,273,277
Российская Федерация, Кемеровская область, г. Белово, пгт. Инской, дск Садоводческое товарищество 
Российская Федерация, Кемеровская область, Беловский городской округ, поселок городского типа Инской, улица Дунаевского, дом 11а.
42:21:0501031:14 42:21:0501031:13 20.4200.1576.22 42:21:0501027:10 20.4200.1249.22 42:21:0501034:9 42:21:0501026:15 42:21:0501027:54</t>
  </si>
  <si>
    <t>Кемеровская область, Ленинск-Кузнецкий р-н, с. Красное, ул. Пушкина, 12, кадастровый номер земельного участка 42:06:0101001:2612</t>
  </si>
  <si>
    <t>652600, Кемеровская обл., Беловский р-н, с Поморцево, пер Речной,  д. 5б, кадастровый номер земельного участка 42:01:0117001:928.</t>
  </si>
  <si>
    <t>Кемеровская область - Кузбасс, Таштагольский муниципальный район, Мундыбашское городское поселение, п. Подкатунь, ул. Подутесная, земельный участок №26, кадастровый номер земельного участка 42:12:0106011:707.</t>
  </si>
  <si>
    <t>Кемеровская область-Кузбасс, Яйский муниципальный округ, п. Димитрово, ул. Центральная, 1 А, кадастровый номер земельного участка 42:18:0103007:253</t>
  </si>
  <si>
    <t>Кемеровская обл., Юргинский р-он, п. Речной, ул. Полевая, уч. 16, к.н.з.у. 42:17:0103001:1175.</t>
  </si>
  <si>
    <t>Кемеровская обл., Кемеровский р-он, с. Андреевка, ул. Кемеровская, к.н. з.у. 42:04:0209001:3154, к.н. з.у  42:04:0209001:3175.</t>
  </si>
  <si>
    <t>Кемеровская обл., Кемеровский р-он, д. Сухово, ул. Заречная, кадастровый номер земельного участка 42:04:0353001:1613.</t>
  </si>
  <si>
    <t>Кемеровская обл., Кемеровский муниципальный округ, д. Береговая, ул. Набережная, з.у. 93, к.н. з.у. 42:04:0334001:3099.</t>
  </si>
  <si>
    <t>Кемеровская обл., Кемеровский р-он, с. Березово, ул. им.В.Высоцкого, д. 3, к.н. з.у. 42:04:0340001:3062.</t>
  </si>
  <si>
    <t>Кемеровская обл., Кемеровский р-он, п. Новостройка, ул. Вишневая, д. 15, к.н. з.у. 42:04:0341001:119.</t>
  </si>
  <si>
    <t>Кемеровская обл., Кемеровский р-он, п. Металлплощадка, ул. Рождественская, з.у. 11/1, к.н. з.у. 42:04:0352001:8225.</t>
  </si>
  <si>
    <t>Кемеровская обл., Кемеровский р-он, Елыкаевское СП, к.н. з.у. 42:04:0211001:1569.</t>
  </si>
  <si>
    <t>Кемеровская обл., Кемеровский р-он, Арсентьевское сельское поселение, к.н. з.у. 42:04:0107002:88.</t>
  </si>
  <si>
    <t>Кемеровская обл., Топкинский р-он, с. Топки, ул. Березовая, 11.</t>
  </si>
  <si>
    <t>Кемеровская обл., Топкинский р-он, с. Глубокое, ул. Школьная, площадка 2.</t>
  </si>
  <si>
    <t>Кемеровская обл., Ленинск-Кузнецкий р-он, с. Красное, ул. 40 лет Октября, 21а.</t>
  </si>
  <si>
    <t>Кемеровская обл., Новокузнецкий р-он, СП Центральное, п. Смирновка, СНТ "Любитель", уч. № 491.</t>
  </si>
  <si>
    <t>652728, Кемеровская обл.,Киселевск,д. Александровка, ул. Киселевская,  д. 181, кадастровый номер земельного участка 42:25:0301005:895, ул Дорожная,  д. 7, кадастровый номер земельного участка 42:25:0301005:27.</t>
  </si>
  <si>
    <t>Кемеровская область, Прокопьевский муниципальный район, село Иганино, улица Молодежная, 33, кадастровый номер земельного участка 42:10:0402006:62</t>
  </si>
  <si>
    <t>Кемеровская область, Прокопьевский р-н, с. Кутоново, ул. Новая, д. 6-2</t>
  </si>
  <si>
    <t>: Кемеровская область, Прокопьевский район, д. Алексеевка, ул. Луговая, д. 30, кадастровый номер земельного участка 42:10:0305005:230</t>
  </si>
  <si>
    <t>Российская Федерация, Кемеровская область-Кузбасс, Киселевский городской округ, д. Александровка, ул. Медовая, земельный участок 96, кадастровый номер земельного участка 42:25:0301004:1023</t>
  </si>
  <si>
    <t>20.4200.2261.22 (входит 2509.22, 2693.22)  Кемеровская область, г. Киселевск, д. Александровка, К.Н.560, 703,559</t>
  </si>
  <si>
    <t>Кемеровская область-Кузбасс, Гурьевский муниципальный район, с. Малая Салаирка, ул. Полевая, земельный участок 20, кадастровый номер земельного участка 42:02:0109010:384</t>
  </si>
  <si>
    <t>Кемеровская область, Киселевский городской округ, с Верх-Чумыш, ул Зеленая Роща, 29, кадастровый номер земельного участка 42:25:0104016:577</t>
  </si>
  <si>
    <t>: Российская Федерация, Кемеровская область - Кузбасс, Новокузнецкий муниципальный район, Центральное сельское поселение, село Атаманово, улица Крайняя, земельный участок 33в, кадастровый номер земельного участка 42:09:0201005:268</t>
  </si>
  <si>
    <t>Кемеровская обл., р-н Прокопьевский, п. Новосафоновский, пер. Ближний, 2, кадастровый номер земельного участка 42:10:0303002:905.</t>
  </si>
  <si>
    <t>: Кемеровская область, Прокопьевский муниципальный район, п. Красная Поляна, ул. Ветеранов, 23 б, кадастровый номер земельного участка 42:10:0304006:88</t>
  </si>
  <si>
    <t>Кемеровская обл., Новокузнецкий р-н, ДНП Таргайские усадьбы, уч. №4, кадастровый номер земельного участка 42:09:1006001:1018</t>
  </si>
  <si>
    <t>Российская Федерация, Кемеровская область, Новокузнецкий муниципальный район, Красулинское сельское поселение,  кадастровый номер земельного участка 42:09:0606001:4468</t>
  </si>
  <si>
    <t>Кемеровская область, Яйский муниципальный район, Китатское сельское поселение, с. Мальцево, ул. Набережная, 5е, кадастровый номер земельного участка 42:18:0110006:111</t>
  </si>
  <si>
    <t>Кемеровская обл., Кемеровский р-он, п. Пригородный, ул. Светлая, уч. 32А, к.н. з.у. 42:04:0308001:460.</t>
  </si>
  <si>
    <t>Кемеровская обл., Кемеровский р-он, п. Металлплощадка, ул. Парковая, к.н. з.у. 42:04:0352001:7865.</t>
  </si>
  <si>
    <t>Кемеровская обл., Кемеровский р-он, п. Мамаевский, к.н. з.у. 42:04:0316002:362, 42:04:0316002:556.</t>
  </si>
  <si>
    <t>Кемеровская обл., Кемеровский р-он, п. Мамаевский, СНТ "Мечта", уч. № 303, к.н. з.у. 42:04:0318001:127;  уч. № 297, к.н. з.у. 42:04:0318001:142.</t>
  </si>
  <si>
    <t>Кемеровская область, р-н Юргинский, с. Проскоково, ул. Лесная сказка,  6, кадастровый номер земельного участка 42:17:0101018:2346</t>
  </si>
  <si>
    <t>Кемеровская, р-н Кемеровский, Крапивинский, Ленинск – Кузнецкий, Промышленовский, Топкинский, Юргинский районы.</t>
  </si>
  <si>
    <t>Кемеровская обл., Кемеровский р-он, д. Береговая, ул. Набережная, к.н. з.у. 42:04:0334001:2623.</t>
  </si>
  <si>
    <t>Кемеровская обл., Кемеровский р-он, д. Креково, ул. Лесная, д.11, кадастровый номер земельного участка 42:04:0302001:366.</t>
  </si>
  <si>
    <t>Кемеровская обл., Кемеровский р-он, п. Пригородный, ул. Высокая, уч. 2Б, к.н. з.у. 42:04:0310001:2183.</t>
  </si>
  <si>
    <t>Кемеровская обл., Кемеровский р-он, д. Маручак, ул. Центральная, д. 3, к.н. з.у. 42:04:0327001:32.</t>
  </si>
  <si>
    <t>Российская Федерация, Кемеровская область, Новокузнецкий городской округ, город Новокузнецк, Орджоникидзевский район, 45 м. на юг от здания по ул. Разведчиков 3, в границах кадастрового квартала 42:30:0501005.</t>
  </si>
  <si>
    <t>653212, КЕМЕРОВСКАЯ ОБЛ., ПРОКОПЬЕВСКИЙ Р-Н, П КАЛАЧЕВО, УЛ ОКТЯБРЬСКАЯ,  Д. 10, КАДАСТРОВЫЙ НОМЕР ЗЕМЕЛЬНОГО УЧАСТКА 42:10:0205006:591</t>
  </si>
  <si>
    <t>652840, КЕМЕРОВСКАЯ ОБЛ., КЕМЕРОВСКАЯ ОБЛ, КАДАСТРОВЫЙ НОМЕР ЗЕМЕЛЬНОГО УЧАСТКА 42:29:0103008:382, КЕМЕРОВСКАЯ ОБЛАСТЬ, УЛ. МОСТОВАЯ, ПРИМЕРНО В 45 М. СЕВЕРО-ВОСТОЧНЕЕ ЖИЛОГО ДОМА №26</t>
  </si>
  <si>
    <t>654203, КЕМЕРОВСКАЯ ОБЛ., НОВОКУЗНЕЦКИЙ Р-Н, П НИКОЛАЕВКА, УЛ ЦЕНТРАЛЬНАЯ, ЗЕМЕЛЬНЫЙ УЧАСТОК 14 Б, КАДАСТРОВЫЙ НОМЕР ЗЕМЕЛЬНОГО УЧАСТКА 42:09:0000000:4198, СОСНОВСКОЕ СЕЛЬСКОЕ ПОСЕЛЕНИЕ</t>
  </si>
  <si>
    <t>000000, КЕМЕРОВСКАЯ ОБЛ., НОВОКУЗНЕЦКИЙ РАЙОН, ФЕДОРОВКА, БАРНАУЛЬСКАЯ, КАДАСТРОВЫЙ НОМЕР ЗЕМЕЛЬНОГО УЧАСТКА 42:09:1407001:1042,  ЗЕМЕЛЬНЫЙ УЧАСТОК 30Г</t>
  </si>
  <si>
    <t>20.4200.4392.21, Кемеровская область, Прокопьевский район, с. Бурлаки, ул. Центральная, 5 К.Н. 17</t>
  </si>
  <si>
    <t>Кемеровская область, Прокопьевский муниципальный район, с. Михайловка, ул. Западная, 10, в границах кадастрового квартала 42:10:0402011, кадастровый номер земельного участка 42:10:0402011:72.</t>
  </si>
  <si>
    <t>Кеселевский городской округ, д.Александровка, ул. Александровская, уч. 79, ул. Карьерная уч. 117, уч. 119</t>
  </si>
  <si>
    <t>Кемеровская область, Беловский район,пгт Инской, кнзу 556</t>
  </si>
  <si>
    <t>Кемеровская область, Беловский городской округ, пгт Инской, в границах бывшего садового общества "Яблонька", участок № 35 кадастровый номер земельного участка 42:21:0505002:44.</t>
  </si>
  <si>
    <t>Кемеровская область, Новокузнецкий район, д. Шорохово, ул. Родниковая, 142, кадастровый номер земельного участка 42:09:0605001:405</t>
  </si>
  <si>
    <t>Кемеровская обл., Кемеровский р-он, Елыкаевское сельское поселение, в 400 м. юго-восточнее д. Илиндеевка.</t>
  </si>
  <si>
    <t>Кемеровская обл., Кемеровский р-он, с. Елыкаево, ул. Гагарина, д. 9А, к.н. з.у. 42:04:0212001:1362.</t>
  </si>
  <si>
    <t>Кемеровская обл., г. Кемерово, СНТ "Яблочко", уч. № 457, к.н. з.у. 42:00:0000000:3551.</t>
  </si>
  <si>
    <t>Кемеровская обл., Кемеровский р-он, п. Звездный, ул. Солнечная, 11, к.н. з.у. 42:04:0305002:915; ул. Новая, д. 14а, к.н. з.у. 42:04:0305002:862.</t>
  </si>
  <si>
    <t>Кемеровская обл., Кемеровский р-он, д. Пугачи, ул. Центральная, по направлению на запад от з.у. 42:04:0348001:323, в границах кадастрового квартала 42:04:0348001.</t>
  </si>
  <si>
    <t>Кемеровская обл., Крапивинский муниципальный округ, п. Плотниковка, 100 метров западнее участка по улице Луговая д. 10.</t>
  </si>
  <si>
    <t>Кемеровская обл., Кемеровский р-он, д. Береговая, ул. Лесная, к.н. з.у. 42:04:0334001:956.</t>
  </si>
  <si>
    <t>Кемеровская обл., Кемеровский р-он, с. Ягуново, ул. Школьная, д. 41, к.н. з.у. 42:04:0320001:857.</t>
  </si>
  <si>
    <t>Кемеровская обл., Кемеровский р-он, с. Ягуново, пер. Садовый, 52.</t>
  </si>
  <si>
    <t>Кемеровская обл., Кемеровский р-он, п. Мамаевский, СНТ Мечта, уч. № 229, к.н. 42:04:0318001:143.</t>
  </si>
  <si>
    <t>Кемеровская обл., Яшкинский р-он, с. Пача, ул. Кооперативная, 1А, кадастровый номер земельного участка 42:19:0212002:658.</t>
  </si>
  <si>
    <t>Кемеровская область, Яшкинский район, кадастровый номер земельного участка 42:19:0110006:165.</t>
  </si>
  <si>
    <t>Кемеровская обл., Кемеровский р-он, с. Силино, ул. Нагорная, к.н. з.у. 42:04:0214001:304.</t>
  </si>
  <si>
    <t>Кемеровская область, Кемеровский район, с. Елыкаево, ул. Шахтер Кузбасса, д. 3-3.</t>
  </si>
  <si>
    <t>Кемеровская обл., Кемеровский р-н, д. Сухово, пер. Кооперативный, к.н. з.у. 42:04:0353001:2724.</t>
  </si>
  <si>
    <t>20.4200.2636.22, Кемеровская область, Беловский городской округ, д. Грамотеино, ул. Чкалова, зу 14а , КН 63</t>
  </si>
  <si>
    <t xml:space="preserve">20.4200.1338.22, Кемеровская область, г. Белово, территория СНТ Локомотив на 229 км. Ул. Нагорная,9,11,19,21,74, ул.Заречная, 6,17,19,33,36,62,76. </t>
  </si>
  <si>
    <t>20.4200.1677.22, Кемеровская область, Киселевский го, с. Верх-Чумыш,  ул. Береговая,2 К.Н.420</t>
  </si>
  <si>
    <t>Кемеровская область, Новокузнецкий район, с. Славино, ул. Новоселов, 26А, кадастровый номер земельного участка 42:09:1728001:516</t>
  </si>
  <si>
    <t>Кемеровская область, Новокузнецкий район, с. Березово, ул. Таежная, д. 3 А, кадастровый номер земельного участка 42:09:0905001:575</t>
  </si>
  <si>
    <t>«Малоэтажная жилая застройка (Индивидуальный жилой дом/ Садовый/Дачный дом)», расположенный по адресу: Кемеровская область-Кузбасс, Новокузнецкий муниципальный район, Красулинское сельское поселение, с. Бедарево, ул. Молодежная, земельный участок 14, кадастровый номер земельного участка 42:09:0606001:4954</t>
  </si>
  <si>
    <t>Кемеровская область, Новокузнецкий муниципальный район, Сосновское сельское поселение, с. Таргай, ул. Центральная, д. 3, кадастровый номер земельного участка 42:09:1006001:1405</t>
  </si>
  <si>
    <t>: Кемеровская обл., Новокузнецкий р-н, с. Березово, ул. Зеленая, д. 24а, кадастровый номер земельного участка 42:09:0905001:1121</t>
  </si>
  <si>
    <t>Крапивинский район, д.Сарапки, ул.Зареченская, севернее уч №84</t>
  </si>
  <si>
    <t>Крапивинский район, д.Сарапки, ул.Зареченская, 73а</t>
  </si>
  <si>
    <t>Прокопьевский муниципальный округ, с. Карагайла, ул. Минская, 62а, кадастровый номер земельного участка 42:10:0000000:1346.</t>
  </si>
  <si>
    <t>Кемеровская область-Кузбасс, Ленинск-Кузнецкий муниципальный округ, д. Красноярка, ул. Пионерская, кадастровый номер земельного участка 42:06:0117003:1150</t>
  </si>
  <si>
    <t xml:space="preserve">Кемеровская область-Кузбасс, Промышленновский муниципальный округ, 100 м. в северо-восточном направлении от д. Каменка, кадастровый номер земельного участка 42:11:0111019:179.
</t>
  </si>
  <si>
    <t>Кемеровская обл., Кемеровский р-он, п. Металлплощадка, ул. Притомская, з.у. 13/1, к.н. з.у. 42:04:0349002:5815.</t>
  </si>
  <si>
    <t>Кемеровская обл., Кемеровский р-он, п. Ясногорский, ул. Центральная, 30, ряд 1, гараж № 24, к.н. з.у. 42:04:0311001:2998; уч. 927, к.н. з.у. 42:04:0311001:160.</t>
  </si>
  <si>
    <t>Кемеровская обл., Кемеровский р-он, с. Мазурово, ул. Заречная, к.н. з.у. 42:04:0313001:1556.</t>
  </si>
  <si>
    <t>Кемеровская обл., Кемеровский р-он, п. Металлплощадка, ул. Степная 2-я, 18а, к.н. з.у. 42:04:0352001:7792.</t>
  </si>
  <si>
    <t>Кемеровская обл., Кемеровский р-он, п. Смирновский, к.н. з.у. 42:04:0333001:67.</t>
  </si>
  <si>
    <t>Кемеровская обл., Кемеровский р-он, д. Солонечная, ул. Солнечная, з.у. 3, з.у. 5, з.у. 6, з.у. 7, д. 2.</t>
  </si>
  <si>
    <t>Кемеровская обл., Кемеровский р-он, д. Мозжуха, пер. Подгорный, з.у. 4 б, к.н. з.у. 42:04:0306001:1801.</t>
  </si>
  <si>
    <t>Кемеровская обл., Кемеровский р-он, д. Мозжуха, ул. Школьная, к.н. з.у. 42:04:0306001:1649.</t>
  </si>
  <si>
    <t>Кемеровская обл., Кемеровский р-он, СНТ СН "Денисовский", уч. 67, к.н. з.у. 42:04:0304002:1006.</t>
  </si>
  <si>
    <t>Кемеровская обл., Кемеровский р-он, д. Подъяково, ул. Солнечный Туристан, з.у. № 42а, к.н. з.у. 42:04:0204010:337.</t>
  </si>
  <si>
    <t>Кемеровская обл., Кемеровский р-он, д. Камышная, ул. Прудная, 18а.</t>
  </si>
  <si>
    <t>Российская Федерация, Кемеровская область-Кузбасс, Новокузнецкий муниципальный район, Тереинское Сельское поселение, поселок Чистая Грива, земельный участок 111, кадастровый номер земельного участка 42:09:1716001:1698.</t>
  </si>
  <si>
    <t>адресуРоссийская Федерация, Кемеровская область-Кузбасс, муниципальный район Новокузнецкий, сельское поселение Сосновское, село Таргай, улица Чистая Грива, 26..</t>
  </si>
  <si>
    <t>Российская Федерация, Кемеровская область – Кузбасс, Новокузнецкий муниципальный район, Красулинское сельское поселение, с. Бедарево, ул. Молодежная, земельный участок 10, кадастровый номер земельного участка 42:09:0606001:4956</t>
  </si>
  <si>
    <t>Кемеровская обл., Новокузнецкий р-н, Сосновское с/п, п Красинск, ул Набережная, 20 в, кадастровый номер земельного участка 42:09:1507001:376.</t>
  </si>
  <si>
    <t>Кемеровская область, г. Новокузнецк, ул. Димитрова, д. 14а, гараж 1, корп 1.</t>
  </si>
  <si>
    <t>Беловский р-он, п.Снежинский,ул. 50 лет победы, уч.14</t>
  </si>
  <si>
    <t>Кемеровская область, Беловский городской округ, пгт Инской, садоводческое (огородническое, дачное) товарищество "Дачник", участок № 96, кадастровый номер земельного участка 42:21:501040:31.</t>
  </si>
  <si>
    <t>Российская Федерация, Кемеровская область, Прокопьевский муниципальный район, Михайловское сельское поселение, с. Иганино, ул. Центральная, д. 16, кадастровый номер земельного участка 42:10:0402006:650.</t>
  </si>
  <si>
    <t>Кемеровская обл., Ижморский ГО, д. Тихеевка, ул. Новая, Д. 9, А, к.н.з.у. 42:03:0305007:151</t>
  </si>
  <si>
    <t>Кемеровская обл., Новокузнецкий р-н, с.Сары-Чумыш, ул.Почтовая, д.20а</t>
  </si>
  <si>
    <t>п. Северный, ул. Светлая,20
ул, луговая, 78, 82, 14</t>
  </si>
  <si>
    <t>Кемеровская обл., Кемеровский р-он, с. Андреевка, ул. Специалистов, поз. 54, к.н. з.у. 42:04:0208001:1117.</t>
  </si>
  <si>
    <t>Кемеровская обл., Кемеровский р-он, с. Андреевка, ул. Специалистов, д. 20а.</t>
  </si>
  <si>
    <t>Кемеровская обл., Кемеровский р-он, д. Сухово, ул. Лунная, д. 43-а, к.н. з.у. 42:04:0353001:260.</t>
  </si>
  <si>
    <t>Кемеровская обл., Кемеровский р-он, п. Новостройка, пер. Мичурина, з.у. 5, к.н. з.у. 42:04:0341001:4453.</t>
  </si>
  <si>
    <t>Кемеровская обл., Кемеровский р-он, с. Березово, ул. Притомская, д. 18-А, к.н. з.у. 42:04:0340001:4180; 18б, к.н. з.у. 42:04:0340001:4077.</t>
  </si>
  <si>
    <t>Кемеровская обл., Кемеровский р-он, с. Березово, ул. Геологическая, д. 24, к.н. з.у. 42:04:0340001:3845.</t>
  </si>
  <si>
    <t>Кемеровская обл., Кемеровский р-он, с. Андреевка, ул. Н. Островского, 62, к.н. з.у. 42:04:0209001:3164; 58а, к.н. з.у. 42:04:0209001:2737.</t>
  </si>
  <si>
    <t>Кемеровская обл., Кемеровский р-он, д. Пугачи, ул. Российская, д. 19, к.н. з.у. 42:04:0337003:329.</t>
  </si>
  <si>
    <t>Кемеровская обл., Кемеровский р-он, с. Андреевка, ул. Луговая, поз. 192, к.н. з.у. 42:04:0209001:562.</t>
  </si>
  <si>
    <t>Кемеровская обл., Кемеровский р-он, д. Креково, ул. Центральная, д. 7, к.н. з.у. 42:04:0302001:80.</t>
  </si>
  <si>
    <t>Кемеровская обл., Кемеровский р-он, п. Металлплощадка, ул. Новая, уч. № 62, к.н. з.у. 42:04:352001:6508.</t>
  </si>
  <si>
    <t>Кемеровская обл., Кемеровский р-он, к.н. з.у. 42:04:0211016:564.</t>
  </si>
  <si>
    <t>Кемеровская обл., Яшкинский окр., к.н. 42:19:0204005:366.</t>
  </si>
  <si>
    <t>Кемеровская обл., Тисульский р-он, д. Утинка, ул. Ленина д. 4-2.</t>
  </si>
  <si>
    <t>Кемеровская обл., Мариинский р-он, п. Первомайский, ул. 40 лет Победы, к.н.з.у. 42:07:0112002:593.</t>
  </si>
  <si>
    <t>Кемеровская обл., Мариинский р-он, д. Куркули, ул. Рабочая, восточнее дома № 20.</t>
  </si>
  <si>
    <t>Кемеровская обл., Мариинский р-он, д. Тундинка, ул. Лесная, северо-западнее участка № 27Б.</t>
  </si>
  <si>
    <t>Кемеровская обл., Топкинский р-он, д. Пинигино, ул. Центральная на север от з.у. по ул. Центральная, 11А.</t>
  </si>
  <si>
    <t>Кемеровская обл., Топкинский р-он, д. Пинигино, СНТ ТМО-1 «Медик» уч. № 4, к.н. 42604:0104001:1515.</t>
  </si>
  <si>
    <t>Кемеровская обл., Юргинский р-он, д. Талая, к.н. 42:17:0101022:132.</t>
  </si>
  <si>
    <t>Кемеровская обл., Юргинский р-он, с. Поперечное, ул. Советская, д. 38</t>
  </si>
  <si>
    <t>Кемеровская обл., Кемеровский р-он, СНТ "Мечта", уч. № 265, к.н. з.у. 42:04:0318001:162.</t>
  </si>
  <si>
    <t>Кемеровская область-Кузбасс, Кемеровский муниципальный округ, кадастровый номер земельного участка 42:04:0107002:212.</t>
  </si>
  <si>
    <t>Кемеровская обл., Промышленновский МО, п. Плотниково, ул. Вокзальная д. 7б.</t>
  </si>
  <si>
    <t>Кемеровская обл., Промышленновский МО, п. Плотниково, ул. Юбилейная, 38а – 14а.</t>
  </si>
  <si>
    <t>Кемеровская обл., Прокопьевский р-н, с. Ясная Поляна, ул. Школьная, 8/14.</t>
  </si>
  <si>
    <t>Кемеровская обл., Прокопьевский р-н, п. Свободный, ул. Дорожная 1</t>
  </si>
  <si>
    <t>Кемеровская обл., Прокопьевский р-н, п. Свободный, ул. Весенняя 14г.</t>
  </si>
  <si>
    <t>Кемеровская обл., Прокопьевский р-н, с. Калачево, ул. Переездная 1</t>
  </si>
  <si>
    <t>Кемеровская обл., Прокопьевский р-н, с. Калачево, ул. Молодежная 5.</t>
  </si>
  <si>
    <t>Кемеровская обл., Новокузнецкий р-н, Красулинское СП, с. Бедарево, ул. Дружная 20</t>
  </si>
  <si>
    <t>Кемеровская обл., Новокузнецкий р-н, Красулинское СП, с. Бедарево, ул. Липовая, з.у. 4, 5, 6, 22, ул. Молодежная з.у. 32, 1, 25 и з.у. 42:09:0606001:5303</t>
  </si>
  <si>
    <t>Кемеровская обл., Новокузнецкий р-н, Красулинское СП, к.н. 42:09:0606001:5291; ...:4448; …:4398; …4412; …4483; …4409</t>
  </si>
  <si>
    <t>Кемеровская обл., Новокузнецкий р-н, Красулинское СП, к.н. 42:09:0606001:335</t>
  </si>
  <si>
    <t>Кемеровская обл., Новокузнецкий р-н, Красулинское СП, п. Металлургов, к.н. 42:09:1205001:884</t>
  </si>
  <si>
    <t>Кемеровская обл., Новокузнецкий р-н, Красулинское СП, с. Ильинка, ул. Северная 90</t>
  </si>
  <si>
    <t>Кемеровская обл., Новокузнецкий р-н, с. Бунгур, ул. Береговая, д. 1.</t>
  </si>
  <si>
    <t>Кемеровская обл., Чебулинский р-н, с. Усманка, ул. Юбилейная,  з.у. №24А</t>
  </si>
  <si>
    <t>20.4200.3506.22, 652728, КЕМЕРОВСКАЯ ОБЛ., КИСЕЛЕВСК, КИСЕЛЕВСК, СОСНОВАЯ,  Д. 66, КАДАСТРОВЫЙ НОМЕР ЗЕМЕЛЬНОГО УЧАСТКА 42:25:0301008:98, ОПИСАНИЕ МЕСТОПОЛОЖЕНИЯ: РОССИЙСКАЯ ФЕДЕРАЦИЯ, КЕМЕРОВСКАЯ ОБЛАСТЬ - КУЗБАСС, КИСЕЛЕВСКИЙ Анищенко Анжелика Сергеевна</t>
  </si>
  <si>
    <t xml:space="preserve">20.4200.3252.22, 652728, КЕМЕРОВСКАЯ ОБЛ., КИСЕЛЕВСКИЙ ГОРОДСКОЙ ОКРУ, КИСЕЛЕВСК, ЛЕСНАЯ,  Д. 30А, КАДАСТРОВЫЙ НОМЕР ЗЕМЕЛЬНОГО УЧАСТКА 42:25:0301008:145, ОПИСАНИЕ МЕСТОПОЛОЖЕНИЯ: РОССИЙСКАЯ ФЕДЕРАЦИЯ, КЕМЕРОВСКАЯ ОБЛАСТЬ-КУЗБАСС, КИСЕЛЕВСКИЙ ГОРОДСКОЙ ОКРУГ, Д.АЛЕКСАНДРО  Смертев Игорь Ефимович </t>
  </si>
  <si>
    <t>20.4200.240.22,  КЕМЕРОВСКАЯ ОБЛ., КЕМЕРОВСКАЯ ОБЛ, С ВЕРХ-ЧУМЫШ, УЛ БЕРЕГОВАЯ,  Д. 48В, КАДАСТРОВЫЙ НОМЕР ЗЕМЕЛЬНОГО УЧАСТКА 42:25:0104017:488 АХМАДЕЕВА СВЕТЛАНА ВАСИЛЬЕВНА</t>
  </si>
  <si>
    <t>220.4200.902.22, 652644, КЕМЕРОВСКАЯ ОБЛ., КЕМЕРОВСКАЯ ОБЛ, ПГТ ИНСКОЙ, МКР ТЕХНОЛОГИЧЕСКИЙ,  Д. 37, КАДАСТРОВЫЙ НОМЕР ЗЕМЕЛЬНОГО УЧАСТКА 42:21:0503004:67    ГАСЬКОВ РУСЛАН ВИКТОРОВИЧ</t>
  </si>
  <si>
    <t>654000, КЕМЕРОВСКАЯ ОБЛ., КЕМЕРОВСКАЯ ОБЛ, Г НОВОКУЗНЕЦК, УЛ БАТАРЕЙНАЯ, КАДАСТРОВЫЙ НОМЕР ЗЕМЕЛЬНОГО УЧАСТКА 42:30:0201014:952, Р-Н КУЙБЫШЕВСКИЙ, Г. НОВОКУЗНЕЦК, Р-Н КУЙБЫШЕВСКИЙ, УЛ БАТАРЕЙНАЯ, Д.4,КОРП.9</t>
  </si>
  <si>
    <t>объект «Малоэтажная жилая застройка (Индивидуальный жилой дом/ Садовый/Дачный дом)», расположенный по адресу: Кемеровская область, г. Новокузнецк, ул. Киевская, д. 7</t>
  </si>
  <si>
    <t>654102, КЕМЕРОВСКАЯ ОБЛ., КЕМЕРОВСКАЯ ОБЛ, Г НОВОКУЗНЕЦК, УЛ ШАХТИНСКАЯ, КАДАСТРОВЫЙ НОМЕР ЗЕМЕЛЬНОГО УЧАСТКА 42:30:0228026:0,  КЕМЕРОВСКАЯ ОБЛАСТЬ, Г. НОВОКУЗНЕЦК, КУЙБЫШЕВСКИЙ РАЙОН, УЛ. ШАХТИНСКАЯ В ГРАНИЦАХ КАДАСТРОВОГО КВАРТАЛА 42:30:0228026</t>
  </si>
  <si>
    <t>654204, КЕМЕРОВСКАЯ ОБЛ., НОВОКУЗНЕЦКИЙ Р-Н, С ТАРГАЙ, УЛ ЧИСТАЯ ГРИВА,  Д. 83, КАДАСТРОВЫЙ НОМЕР ЗЕМЕЛЬНОГО УЧАСТКА 42:09:1006001:1483, КЕМЕРОВСКАЯ ОБЛАСТЬ, НОВОКУЗНЕЦКИЙ РАЙОН, СОСНОВСКОЕ СЕЛЬСКОЕ ПОСЕЛЕНИЕ, С. ТАРГАЙ, УЛ. ЧИСТАЯ ГРИВА, 83</t>
  </si>
  <si>
    <t>объект «Малоэтажная жилая застройка (Индивидуальный жилой дом/ Садовый/Дачный дом)», расположенный по адресу: установлено относительно ориентира, расположенного в границах участка. Почтовый адрес ориентира: обл. Кемеровская, р-н Новокузнецкий, п. Таргайский дом отдыха, кадастровый номер земельного участка 42:09:2508001:223</t>
  </si>
  <si>
    <t>654204, КЕМЕРОВСКАЯ ОБЛ., НОВОКУЗНЕЦКИЙ Р-Н, С ТАРГАЙ, УЛ ТАРГАЙСКИЕ УСАДЬБЫ,  Д. 16Б, КАДАСТРОВЫЙ НОМЕР ЗЕМЕЛЬНОГО УЧАСТКА 42:09:1006001:1606</t>
  </si>
  <si>
    <t>654219, КЕМЕРОВСКАЯ ОБЛ., НОВОКУЗНЕЦКИЙ, ЕЛАНЬ, МАЙСКАЯ,  Д. 36, КАДАСТРОВЫЙ НОМЕР ЗЕМЕЛЬНОГО УЧАСТКА 42:09:0505002:196</t>
  </si>
  <si>
    <t>Кемеровская обл., Крапивинский р-он, д. Березовоярка, к.н.з.у. 42:05:0104002:326, 42:05:0104002:139, 42:05:0104002:320</t>
  </si>
  <si>
    <t>Кемеровская обл., Березовский городской округ, (Кемеровской лесничество, Невское участковое лесничество, урочище Кургановское, квартал 57 (выдел 34,квартал 61 (выделы 11,15,19,20,24,28,29,30,32,33,39)</t>
  </si>
  <si>
    <t>654000, КЕМЕРОВСКАЯ ОБЛ., НОВОКУЗНЕЦКИЙ Р-Н, КАДАСТРОВЫЙ НОМЕР ЗЕМЕЛЬНОГО УЧАСТКА 42:09:1515002:1067, КЕМЕРОВСКАЯ ОБЛАСТЬ, НОВОКУЗНЕЦКИЙ МУНИЦИПАЛЬНЫЙ РАЙОН, СОСНОВСКОЕ СЕЛЬСКОЕ ПОСЕЛЕНИЕ</t>
  </si>
  <si>
    <t>Кемеровская обл., Новокузнецкий р-н, п. Чистая Грива, ул. Таежная, 1, 2, 3, СНТ "Лесное" 68, 90.</t>
  </si>
  <si>
    <t>Кемеровская обл., Новокузнецкий р-н, Центральное сп, с. Безруково, ул. Заречная, к.н.з.у. 42:09:0101001:3297.</t>
  </si>
  <si>
    <t>Кемеровская обл., Новокузнецкий р-н, с. Атаманово, ул. Молодежная, д. 1А</t>
  </si>
  <si>
    <t>Кемеровская обл., Новокузнецкий р-н, с. Атаманово, ул. Кирова з.у.4а</t>
  </si>
  <si>
    <t xml:space="preserve">Кемеровская обл., Новокузнецкий р-н, с. Атаманово, ул. Драгунская з.у.16а. </t>
  </si>
  <si>
    <t>Кемеровская обл., Мариинский р-н, г. Мариинск, СО Нефтяник, к.н.з.у. 42:27:0104007:6, 42:27:0104007:35.</t>
  </si>
  <si>
    <t xml:space="preserve">Кемеровская обл., Кемеровский р-он, с. Березово, ул. Гагарина, поз. 13, к.н. з.у. 42:04:0340001:4043 </t>
  </si>
  <si>
    <t>Кемеровская обл., Кемеровский р-он, с. Андреевка, к.н. з.у. 42:04:0208002:10487</t>
  </si>
  <si>
    <t>Кемеровская обл., Кемеровский р-он, с. Андреевка, ул. Специалистов, д. 9А, к.н. з.у. 42:04:0209001:507</t>
  </si>
  <si>
    <t>Кемеровская обл., Кемеровский р-он, с. Елыкаево, ул. Совхозная, д. 89, к.н. з.у. 42:04:0212001:1038</t>
  </si>
  <si>
    <t>Кемеровская обл., Кемеровский р-он, совхоз Елыкаевский, ГСП "Елыкаевский", к.н. з.у. 42:04:0211001:1425</t>
  </si>
  <si>
    <t>Кемеровская обл., Кемеровский р-он, д. Сухово, ул. Заречная, 25в, к.н. з.у. 42:04:0353001:2134</t>
  </si>
  <si>
    <t xml:space="preserve">Кемеровская обл., Кемеровский р-он, Береговое СП, к.н. з.у. 42:04:0331001:581, 42:04:0331001:598, 42:04:0331001:599 </t>
  </si>
  <si>
    <t>Кемеровская обл., Кемеровский р-он, д. Мозжуха, ул. Центральная, 5а, к.н. з.у. 42:04:0306001:1530; д. 5б, к.н. з.у. 42:04:0306001:1539</t>
  </si>
  <si>
    <t>Россия, 654200, Кемеровская обл., Новокузнецкий р-н, с Ашмарино, ул Школьная,  д. 49 б, кадастровый номер земельного участка 42:09:0502001:944</t>
  </si>
  <si>
    <t>Российская Федерация, Кемеровская область - Кузбасс, Крапивинский муниципальный округ, кадастровый номер земельного участка 42:05:0101004:657.</t>
  </si>
  <si>
    <t>Кемеровская обл, Новокузнецкий МО, Терсинское сп, п. Усть-Аскарлы, ул. Лесная, 8б.</t>
  </si>
  <si>
    <t>Кемеровская обл., Новокузнецкий р-н, сп. Кузедеевское, СНТ Кузедеевское, 91.</t>
  </si>
  <si>
    <t>Кемеровская обл., Новокузнецкий р-н, сп. Сосновское, п. Рябиновка, ул. Полевая з.у. 4</t>
  </si>
  <si>
    <t xml:space="preserve">Кемеровская обл., Новокузнецкий р-н, с. Куртуково, ул. Речная 27.  </t>
  </si>
  <si>
    <t>Кемеровская обл., Новокузнецкий р-н, с. Куртуково, ул. Новая 16Б.</t>
  </si>
  <si>
    <t>Кемеровская обл., Новокузнецкий р-н, сп. Кузедеевское,  п. Кузедеево, ул. Левоневского, 38, 27.</t>
  </si>
  <si>
    <t xml:space="preserve">Кемеровская обл., Новокузнецкий р-н, п. Кузедеево, ул. Гориченко, 34Б, </t>
  </si>
  <si>
    <t>Кемеровская обл., Промышленновский р-н, п. Восход, ул. Центральная 30</t>
  </si>
  <si>
    <t>Кемеровская обл., Юргинский р-н,  п. ст. Юрга 2-я, ул. Победы, з.у. 15, д. 3а.</t>
  </si>
  <si>
    <t>Кемеровская обл., Юргинский р-н,  д. Большой Улус, ул. Победы, з.у. 15а</t>
  </si>
  <si>
    <t xml:space="preserve"> Кемеровская обл., Юргинский р-н,  д. Талая, ул. Школьная, д. 10б</t>
  </si>
  <si>
    <t>Кемеровская обл., Чебулинский р-н, д. Шестаково, к.н.з.у. 42:16:0203001:328</t>
  </si>
  <si>
    <t>Кемеровская обл., Тисульский р-он, пгт. Тисуль, на юго-запад от дома 42 ул. Мира, к.н.з.у. 42:13:0109006:1974.</t>
  </si>
  <si>
    <t>КЕМЕРОВСКАЯ ОБЛ., КАДАСТРОВЫЙ НОМЕР ЗЕМЕЛЬНОГО УЧАСТКА 42:09:0606001:5480, РОССИЙСКАЯ ФЕДЕРАЦИЯ, КЕМЕРОВСКАЯ ОБЛАСТЬ – КУЗБАСС,  НОВОКУЗНЕЦКИЙ МУНИЦИПАЛЬНЫЙ ОКРУГ, П.МИТИНО</t>
  </si>
  <si>
    <t>654208, КЕМЕРОВСКАЯ ОБЛ., НОВОКУЗНЕЦКИЙ Р-Н, Д ТАЛОВАЯ, УЛ ФЕРМЕРСКАЯ,  Д. 1, КАДАСТРОВЫЙ НОМЕР ЗЕМЕЛЬНОГО УЧАСТКА 42:09:0918001:41</t>
  </si>
  <si>
    <t>654244, КЕМЕРОВСКАЯ ОБЛ., НОВОКУЗНЕЦКИЙ Р-Н, П ШАРАП, ДАЛЬНЯЯ,  Д. 1, КАДАСТРОВЫЙ НОМЕР ЗЕМЕЛЬНОГО УЧАСТКА 42:09:0308001:216</t>
  </si>
  <si>
    <t>654204, КЕМЕРОВСКАЯ ОБЛ., НОВОКУЗНЕЦКИЙ Р-Н, С ТАРГАЙ, УЛ ЧИСТАЯ ГРИВА,  Д. 67, КАДАСТРОВЫЙ НОМЕР ЗЕМЕЛЬНОГО УЧАСТКА 42:09:1006001:1894</t>
  </si>
  <si>
    <t>654204, КЕМЕРОВСКАЯ ОБЛ., НОВОКУЗНЕЦКИЙ Р-Н, П ТАРГАЙСКИЙ ДОМ ОТДЫХА, УЛ ПАРКОВАЯ,  Д. 31, КАДАСТРОВЫЙ НОМЕР ЗЕМЕЛЬНОГО УЧАСТКА 42:09:2508001:355</t>
  </si>
  <si>
    <t>КЕМЕРОВСКАЯ ОБЛ., КАДАСТРОВЫЙ НОМЕР ЗЕМЕЛЬНОГО УЧАСТКА 42:09:1004001:769, РОССИЙСКАЯ ФЕДЕРАЦИЯ, КЕМЕРОВСКАЯ ОБЛАСТЬ – КУЗБАСС,  НОВОКУЗНЕЦКИЙ МУНИЦИПАЛЬНЫЙ ОКРУГ, С.ТАРГАЙ</t>
  </si>
  <si>
    <t>КЕМЕРОВСКАЯ ОБЛ., КАДАСТРОВЫЙ НОМЕР ЗЕМЕЛЬНОГО УЧАСТКА 42:09:1515002:1613, РОССИЙСКАЯ ФЕДЕРАЦИЯ, КЕМЕРОВСКАЯ ОБЛАСТЬ – КУЗБАСС,  НОВОКУЗНЕЦКИЙ МУНИЦИПАЛЬНЫЙ ОКРУГ, С.БУКИНО</t>
  </si>
  <si>
    <t xml:space="preserve">20.4200.1109.22,  КЕМЕРОВСКАЯ ОБЛ., Беловский район, п. Старабочаты, примерно в 385 метрах от школы интерната в юго-западном направлении, КАДАСТРОВЫЙ НОМЕР ЗЕМЕЛЬНОГО УЧАСТКА 4991 
РТРС
</t>
  </si>
  <si>
    <t>20.4200.1765.22, 652765, КЕМЕРОВСКАЯ ОБЛ., ГУРЬЕВСКИЙ Р-Н, П ЛЕСНОЙ, УЛ КУЗНЕЦКАЯ,  Д. 146, КАДАСТРОВЫЙ НОМЕР ЗЕМЕЛЬНОГО УЧАСТКА 42:02:0110020:651 ФЕДЯЕВА НАТАЛЬЯ ВЯЧЕСЛАВОВНА</t>
  </si>
  <si>
    <t>20.4200.245.23, КЕМЕРОВСКАЯ ОБЛ., ГУРЬЕВСКИЙ муниципальный округ, г. Гурьевск,зу18, КН 42:23:0203002:135 ООО Хартия</t>
  </si>
  <si>
    <t>20.4200.4018.22, Кемеровская область, Ленинск-Кузнецкий район, пос. Егозово, ул. Полевая, 46 К.Н.413</t>
  </si>
  <si>
    <t>654201, КЕМЕРОВСКАЯ ОБЛ., НОВОКУЗНЕЦКИЙ Р-Н, П ПУШКИНО, УЛ МЫСКОВАЯ,  Д. 21, ДОМ 21, КАДАСТРОВЫЙ НОМЕР ЗЕМЕЛЬНОГО УЧАСТКА 42:09:1512001:787</t>
  </si>
  <si>
    <t>654201, КЕМЕРОВСКАЯ ОБЛ., НОВОКУЗНЕЦКИЙ, ПУШКИНО, РЕЧНАЯ,  Д. 22, КАДАСТРОВЫЙ НОМЕР ЗЕМЕЛЬНОГО УЧАСТКА 42:09:1515002:843</t>
  </si>
  <si>
    <t>Кемеровская обл., Кемеровский р-он, п. Новостройка, ул. Садовая, з.у. 31, к.н. з.у. 42:04:0341001:4523.</t>
  </si>
  <si>
    <t>Кемеровская обл., Кемеровский р-он, п. Металлплощадка, ул. Кленовая, поз. 2, к.н. з.у. 42:04:0352001:6909.</t>
  </si>
  <si>
    <t>Кемеровская обл., Кемеровский р-он, с. Ягуново, ул. Кирпичная, д. 12, к.н. з.у. 42:04:0320001:928.</t>
  </si>
  <si>
    <t>Кемеровская обл., Кемеровский р-он, д. Мозжуха, ул. Набережная, 11а, к.н. з.у. 42:04:0306001:328.</t>
  </si>
  <si>
    <t>Кемеровская обл., Кемеровский р-он, СНТ "Энергетик", уч. № 2, часть з.у. с к.н. 42:04:0325001:218; СДТ "Маручак", сектор Б, алл. 19, уч. 2, к.н. з.у. 42:04:0330007:135.</t>
  </si>
  <si>
    <t>Кемеровская область - Кузбасс, Яшкинский муниципальный округ, д. Морковкино, ул. Молодёжная.</t>
  </si>
  <si>
    <t>Кемеровская обл., Яшкинский р-он, с. Колмогорово, ул. Мирная 127.</t>
  </si>
  <si>
    <t>Кемеровская обл., Кемеровский р-он, с. Ягуново, ул. Озерная, д. 26, к.н. з.у. 42:04:0320001:2798; 16а, к.н. з.у. 42:04:0320001:491.</t>
  </si>
  <si>
    <t>Кемеровская обл., Кемеровский р-он, д. Старая Балахонка, ул. Заречная, 78а, к.н. з.у. 42:04:0204014:763.</t>
  </si>
  <si>
    <t>Кемеровская обл., Кемеровский р-он, д. Мозжуха, ул. Заимка 1, северо-западнее № 4, к.н. з.у. 42:04:0306001:1520.</t>
  </si>
  <si>
    <t>Кемеровская обл., Кемеровский р-он, п. Известковый, ул. Набережная, д. 33, к.н. з.у. 42:04:0201002:183.</t>
  </si>
  <si>
    <t>Кемеровская обл., Кемеровский р-он, с. Березово, ул. Маркова, к.н. з.у. 42:04:0340001:4652.</t>
  </si>
  <si>
    <t>Кемеровская обл., Кемеровский р-он, СНТ "Патриот", уч. №15, к.н. з.у. 42:04:0216006:81; уч. №8, к.н. з.у. 42:04:0216006:52.</t>
  </si>
  <si>
    <t>Кемеровская обл., Юргинский р-он, д. Новороманово, к.н. з.у. 42:17:0103008:1685.</t>
  </si>
  <si>
    <t>Кемеровская обл., Юргинский р-он, с. Верх-Тайменка, ул. Набережная, з.у. 9Б, к.н. з.у. 42:17:0103004:1475.</t>
  </si>
  <si>
    <t>Кемеровская обл., Топкинский МО, с. Топки, к.н. з.у. 42:14:0103006:3089.</t>
  </si>
  <si>
    <t>Кемеровская обл., Новокузнецкий р-он, с. Куртуково, ул. Зорькина д. 64в.</t>
  </si>
  <si>
    <t>Кемеровская обл., Новокузнецкий р-он, сп. Сосновское, с. Куртуково, к.н. з.у. 42:09:1006002:1246.</t>
  </si>
  <si>
    <t>Кемеровская обл., Новокузнецкий р-он, п. Подгорный, ул. Новая, д. 2-8, к.н. з.у. 42:09:0306001:48.</t>
  </si>
  <si>
    <t>Кемеровская обл., пгт. Краснобродский, автодорога Карагайла-Трудармейский-Михайловка, км 9+557 м.</t>
  </si>
  <si>
    <t>Кемеровская область, Тяжинский район, Нововосточное сельское поселение, кадастровый номер земельного участка 42:15:0102009:199</t>
  </si>
  <si>
    <t>Кемеровская обл., Кемеровский р-он, СНТ "Маручак", уч. №4, аллея 27, сектор А, к.н. з.у. 42:04:0330007:1876.</t>
  </si>
  <si>
    <t>Кемеровская обл., Кемеровский р-он, Елыкаевское СП, к.н. з.у. 42:04:0208002:7827.</t>
  </si>
  <si>
    <t>Кемеровская обл., Кемеровский р-он, Елыкаевское СП, к.н. з.у. 42:04:0211001:1802.</t>
  </si>
  <si>
    <t>Кемеровская обл., Кемеровский р-он, с. Верхотомское, ул. Школьная д. 2А, к.н. 42:04:0204002:315.</t>
  </si>
  <si>
    <t>Кемеровская обл., Кемеровский р-он, СНТ Уютное, ул. Липовая 15, ул. Сосновая 2, ул. Пихтовая 16.</t>
  </si>
  <si>
    <t>Кемеровская обл., Кемеровский р-он, СХПК колхоз "Сибирь" (КСП "Силинский"), 1265 м на северо-запад от СНТ "Надежда", к.н. з.у. 42:04:0213001:395.</t>
  </si>
  <si>
    <t>Кемеровская обл., Кемеровский муниципальный округ, д. Тебеньковка, к.н. з.у. 42:04:0211002:730.</t>
  </si>
  <si>
    <t>Кемеровская обл., Чебулинский р-он, с. Усманка, ул. 40 лет Победы, з.у. 1Б, к.н. з.у. 42:16:0109004:823.</t>
  </si>
  <si>
    <t>Кемеровская обл., Яшкинский муниципальный округ, д. Литвиново, р-он Мугалово, д. 3.</t>
  </si>
  <si>
    <t>Кемеровская обл., Яшкинский р-он, с. Поломошное, ул. Набережная, 1а, к.н. з.у. 42:19:0201002:1853.</t>
  </si>
  <si>
    <t>Кемеровская обл., Новокузнецкий р-он, с. Куртуково, ул. Молодежная, 23б, к.н. з.у. 42:09:1001001:536.</t>
  </si>
  <si>
    <t>КЕМЕРОВСКАЯ ОБЛ., ПРОКОПЬЕВСКИЙ,  П СЕВСК, СОВЕТСКАЯ,  Д. 31, КАДАСТРОВЫЙ НОМЕР ЗЕМЕЛЬНОГО УЧАСТКА 42:10:0108002:1003  НИКИТЕНКО ОЛЕГ СТАНИСЛАВОВИЧ</t>
  </si>
  <si>
    <t>Кемеровская олб. Беловский муниц. Округ , с. МОХОВО, ул. Комсомольская, дом,6а, КН 42:01:0114001:28833У1, Акционерное общество "Национальная башенная компания</t>
  </si>
  <si>
    <t xml:space="preserve"> Кемеровская обл ,г. Киселевск,пр.Западный , дом13б,пом 44,№13б-1-40 КН 42:25:0104001:1059 Суслов Евгений Николаевич</t>
  </si>
  <si>
    <t>Кемеровская обл., Ленинск-Кузнецкий район, Демьяновское сп, п. Лапшиновка ,ул Тополиная,1а КН 42:06:0115001:548 Карлов Вячеслав Олегович</t>
  </si>
  <si>
    <t xml:space="preserve"> Кемеровская область, Прокопьевский район, п.Трудармейский, ул.60 лет Октября ,кн 617</t>
  </si>
  <si>
    <t>Кемеровская область, Новокузнецкий муниципальный район, Загорское сельское поселение, с. Костенково, ул. Еловая, 13б, кадастровый номер земельного участка 42:09:0928001:513</t>
  </si>
  <si>
    <t>КЕМЕРОВСКАЯ ОБЛ., НОВОКУЗНЕЦКИЙ, КРАСУЛИНСКОЕ СЕЛЬСКОЕ П,  Д. НЕ УКАЗАНО, КАДАСТРОВЫЙ НОМЕР ЗЕМЕЛЬНОГО УЧАСТКА 42:09:0606001:4384, ОПИСАНИЕ МЕСТОПОЛОЖЕНИЯ: РОССИЙСКАЯ ФЕДЕРАЦИЯ, КЕМЕРОВСКАЯ ОБЛАСТЬ, НОВОКУЗНЕЦКИЙ МУНИЦИПАЛЬНЫЙ РАЙОН, КРАСУЛИНСКОЕ</t>
  </si>
  <si>
    <t>КЕМЕРОВСКАЯ ОБЛ., КЕМЕРОВСКАЯ ОБЛ, НОВОКУЗНЕЦК, УЛ ЛЕСНАЯ,  Д. 34А, КАДАСТРОВЫЙ НОМЕР ЗЕМЕЛЬНОГО УЧАСТКА 42:30:0204026:231</t>
  </si>
  <si>
    <t>КЕМЕРОВСКАЯ ОБЛ., КЕМЕРОВСКАЯ ОБЛ, КАДАСТРОВЫЙ НОМЕР ЗЕМЕЛЬНОГО УЧАСТКА 42:31:0301001:677, КЕМЕРОВСКАЯ ОБЛАСТЬ, КАЛТАНСКИЙ ГОРОДСКОЙ ОКРУГ, ГОРОД КАЛТАН, САДОВОДЧЕСКОЕ НЕКОММЕРЧЕСКОЕ ТОВАРИЩЕСТВО "БЕРЕЗКА", УЛИЦА ДАЛЬНЯЯ (1 КВАРТАЛ), УЧАСТОК №27</t>
  </si>
  <si>
    <t>Российская Федерация, Кемеровская область - Кузбасс, Прокопьевский муниципальный округ, с. Большая Талда, ул. Октябрьская, д. 18, кадастровый номер земельного участка 42:10:0107005:1703</t>
  </si>
  <si>
    <t>КЕМЕРОВСКАЯ ОБЛ., ПРОКОПЬЕВСКИЙ, КРАСНОЯРОВСКАЯ,Россия, Кемеровская обл., Прокопьевский район, с. Большая Талда.  Д. 13, КАДАСТРОВЫЙ НОМЕР ЗЕМЕЛЬНОГО УЧАСТКА 42:00:00000:000</t>
  </si>
  <si>
    <t xml:space="preserve"> Прокопьевский Муниципальный округ, п. Свободный, ул. Полевая 31а, кадастровый номер земельного участка 42:10:0304003:965</t>
  </si>
  <si>
    <t>Кемеровская обл., Промышленновский р-он, д. Плотниково, ул. Советская, дом 25</t>
  </si>
  <si>
    <t>Кемеровская обл., Крапивинский р-он, д. Сарапки, ул. Центральная, д. 14.</t>
  </si>
  <si>
    <t>Кемеровская обл.,  Белово, пгт Инской, территория гаражный массив АЗС, гараж 24/24</t>
  </si>
  <si>
    <t>: Кемеровская область, г. Белово, микрорайон «Приморский», 2,  кадастровый номер земельного участка 42:01:0117004:275</t>
  </si>
  <si>
    <t>Кемеровская обл., Кемеровский р-он, п. Звездный, ул. Солнечная, з.у. 12, к.н. з.у. 42:04:0305002:1329.</t>
  </si>
  <si>
    <t>Кемеровская обл., Кемеровский р-он, с. Березово, ул. Абызова, к.н. з.у. 42:04:0340001:4555.</t>
  </si>
  <si>
    <t>Кемеровская обл., Кемеровский р-он, Береговое СП, СНТ «Позитив», к.н. з.у.: 42:04:0331001:604, 42:04:0331001:607, 42:04:0331001:610.</t>
  </si>
  <si>
    <t>Российская Федерация, Кемеровская область, Кемеровский муниципальный район, Звездное сельское поселение, территория садоводческое товарищество Химик-2, дом 292</t>
  </si>
  <si>
    <t>Кемеровская обл., Кемеровский р-он, Звездное СП, СНТ "Химик 3", уч. № 35, к.н. з.у. 42:04:0303018:256.</t>
  </si>
  <si>
    <t>Кемеровская обл., Кемеровский р-он, п. Металлплощадка, ул. Северная, поз. 21, к.н. з.у. 42:04:0352001:5477.</t>
  </si>
  <si>
    <t>Кемеровская обл., Кемеровский р-он, п. Металлплощадка, ул. Притомская, з.у. 1, к.н. з.у. 42:04:0349002:168.</t>
  </si>
  <si>
    <t>Кемеровская обл., Кемеровский р-он, д. Пугачи, ул. Московская, 5, к.н. з.у. 42:04:0337003:315.</t>
  </si>
  <si>
    <t>Кемеровская обл., Кемеровский р-он, д. Смолино, ул. Асфальтная, 13, к.н. з.у. 42:04:0335001:256.</t>
  </si>
  <si>
    <t>Кемеровская обл., Кемеровский р-он, Береговое СП, к.н. з.у. 42:04:0331001:600.</t>
  </si>
  <si>
    <t>Кемеровская обл., Яшкинский муниципальный округ, п. Яшкинский, территория Юбилейная, ряд 1, гараж 1.</t>
  </si>
  <si>
    <t>Кемеровская обл., Юргинский р-он, Попереченское территориальное управление, 250 м на запад от юго-западной границы д. Большой Улус, к.н. з.у. 42:17:0102040:857.</t>
  </si>
  <si>
    <t>Кемеровская обл., Юргинский р-он, д. Елгино, ул. Заречная, з.у. 5а, к.н. з.у. 42:17:0101013:643.</t>
  </si>
  <si>
    <t>Кемеровская обл., Юргинский р-он, д. Лебяжье-Асаново, ул. Зелёная, в границах кадастрового квартала : 42:17:0102001.</t>
  </si>
  <si>
    <t>Кемеровская обл., Юргинский р-он, п. Речной, ул. Строительная, д. 12, к.н. з.у. 42:17:0103001:951.</t>
  </si>
  <si>
    <t>Кемеровская обл., Юргинский р-он, д. Черный Падун, ул. Центральная, з.у. 40 к.н. з.у. 42:17:0102020:262.</t>
  </si>
  <si>
    <t>Кемеровская обл., Юргинский р-он, п.ст. Юрга 2-я, территория гаражный массив N 1, з.у. 42, к.н. з.у. 42:17:0102043:1092.</t>
  </si>
  <si>
    <t>654210, КЕМЕРОВСКАЯ ОБЛ., НОВОКУЗНЕЦКИЙ, Д ШОРОХОВО, ЛУГОВАЯ,  Д. 49, КАДАСТРОВЫЙ НОМЕР ЗЕМЕЛЬНОГО УЧАСТКА 42:09:0606001:759, КЕМЕРОВСКАЯ ОБЛАСТЬ, Р-Н. НОВОКУЗНЕЦКИЙ, Д. ШОРОХОВО, УЛ. ЛУГОВАЯ, Д. 49</t>
  </si>
  <si>
    <t>654210, КЕМЕРОВСКАЯ ОБЛ., НОВОКУЗНЕЦКИЙ, НЕТ, БЕРЕГОВАЯ,  Д. 76, КАДАСТРОВЫЙ НОМЕР ЗЕМЕЛЬНОГО УЧАСТКА 42:09:0601001:422, КЕМЕРОВСКАЯ ОБЛАСТЬ, Р-Н. НОВОКУЗНЕЦКИЙ, С. ИЛЬИНКА, УЛ. БЕРЕГОВАЯ, Д. 76</t>
  </si>
  <si>
    <t>654205, КЕМЕРОВСКАЯ ОБЛ., НОВОКУЗНЕЦКИЙ, Д МИХАЙЛОВКА, ЗЕЛЕНАЯ,  Д. 6, КАДАСТРОВЫЙ НОМЕР ЗЕМЕЛЬНОГО УЧАСТКА 42:09:1510001:572, РОССИЙСКАЯ ФЕДЕРАЦИЯ, КЕМЕРОВСКАЯ ОБЛАСТЬ-КУЗБАСС, НОВОКУЗНЕЦКИЙ МУНИЦИПАЛЬНЫЙ РАЙОН, СОСНОВСКОЕ СЕЛЬСКОЕ ПОСЕЛЕНИЕ, Д МИХАЙЛОВК</t>
  </si>
  <si>
    <t>654102, КЕМЕРОВСКАЯ ОБЛ., КЕМЕРОВСКАЯ ОБЛ, Г НОВОКУЗНЕЦК, УЛ КЛИМОВСКАЯ, КАДАСТРОВЫЙ НОМЕР ЗЕМЕЛЬНОГО УЧАСТКА 42:30:0228001:99</t>
  </si>
  <si>
    <t>Местоположение установлено относительно ориентира, расположенного в границах участка. Почтовый адрес ориентира: Кемеровская обл, г Новокузнецк, р-н Куйбышевский, ул Поселковая, д 11, кадастровый номер земельного участка 42:30:0206002:117</t>
  </si>
  <si>
    <t>Российская Федерация, Кемеровская область-Кузбасс, Новокузнецкий городской округ, город Новокузнецк, Куйбышевский район, улица Парусная, земельный участок 2, кадастровый номер земельного участка 42:30:0206002:9802</t>
  </si>
  <si>
    <t>654201, КЕМЕРОВСКАЯ ОБЛ., НОВОКУЗНЕЦКИЙ Р-Н, КАДАСТРОВЫЙ НОМЕР ЗЕМЕЛЬНОГО УЧАСТКА 42:09:1515002:248, КЕМЕРОВСКАЯ ОБЛАСТЬ, Р-Н. НОВОКУЗНЕЦКИЙ</t>
  </si>
  <si>
    <t>654201, КЕМЕРОВСКАЯ ОБЛ., НОВОКУЗНЕЦКИЙ, БУКИНО, ЦЕНТРАЛЬНАЯ,  Д. 28Б, КАДАСТРОВЫЙ НОМЕР ЗЕМЕЛЬНОГО УЧАСТКА 42:09:1502001:544, РОССИЙСКАЯ ФЕДЕРАЦИЯ, КЕМЕРОВСКАЯ ОБЛАСТЬ, НОВОКУЗНЕЦКИЙ РАЙОН, СОСНОВСКОЕ С/П, С. БУКИНО, УЛ. ЦЕНТРАЛЬНАЯ, 28Б</t>
  </si>
  <si>
    <t>0Кемеровская область, р-н. Новокузнецкий, п. Нижние Кинерки, ул. Солнечная, д. 5, кадастровый номер земельного участка 42:09:1302001:1455.</t>
  </si>
  <si>
    <t xml:space="preserve">КЕМЕРОВСКАЯ ОБЛ., КАДАСТРОВЫЙ НОМЕР ЗЕМЕЛЬНОГО УЧАСТКА 42:06:0000000:2363, РОССИЙСКАЯ ФЕДЕРАЦИЯ, КЕМЕРОВСКАЯ ОБЛАСТЬ-КУЗБАСС, ЛЕНИНСК-КУЗНЕЦКИЙ МУНИЦИПАЛЬНЫЙ ОКРУГ, П. ДЕМЬЯНОВКА, УЛ. ШКОЛЬНАЯ, З/У 87В </t>
  </si>
  <si>
    <t xml:space="preserve">20.4200.1480.22, 652640, КЕМЕРОВСКАЯ ОБЛ., НЕТ, КРАСНОБРОДСКИЙ, ГОРНЯК, УЛ 6 РЯД, КАДАСТРОВЫЙ НОМЕР ЗЕМЕЛЬНОГО УЧАСТКА 42:10:0404002:509 
 ГЛЯНЦЕВ АЛЕКСАНДР ФЕДОРОВИЧ
</t>
  </si>
  <si>
    <t>20.4200.2236.22, КЕМЕРОВСКАЯ ОБЛ., БЕЛОВСКИЙ, БЕЛОВСКИЙ, НЕТ,  Д. БН, КАДАСТРОВЫЙ НОМЕР ЗЕМЕЛЬНОГО УЧАСТКА 42:01:0111004:1227, БЕЛОВСКИЙ МУНИЦИПАЛЬНЫЙ РАЙОН, ЕВТИНСКОЕ СЕЛЬСКОЕ ПОСЕЛЕНИЕ                                ЕВТИНСКОЕ ТУ</t>
  </si>
  <si>
    <t>20.4200.2675.22, КЕМЕРОВСКАЯ ОБЛ., НЕТ, НЕТ, НЕТ, КАДАСТРОВЫЙ НОМЕР ЗЕМЕЛЬНОГО УЧАСТКА 42:06:0115009:763, Дикунов Антон Владимирович</t>
  </si>
  <si>
    <t>Кемеровская область, г. Беловский городской округ, пгт. Инской, территория гаражный мас-сив Тобольская-школа интерна, гаражи№2/1, №2/6</t>
  </si>
  <si>
    <t>Кемеровская область, Таштагольский район, п. Усть-Кабырза, ул. Арбачакова, д. 38в</t>
  </si>
  <si>
    <t>Кемеровская область, Таштагольский район, п. Усть-Кабырза, ул. Арбачакова, з.у 26а</t>
  </si>
  <si>
    <t>Кемеровская область,Новокузнецкий район, с. Сары-Чумыш, ул. Почтовая, д. 20а</t>
  </si>
  <si>
    <t xml:space="preserve"> Кемеровская обл., Мариинский р-н, с. Лебяжий, ул. Школьная, к.н.з.у. 42:07:0108003:420</t>
  </si>
  <si>
    <t>Кемеровская обл., Мариинский р-н, с. Туйла, ул. Паромская, к.н.з.у. 42:07:0113002:184</t>
  </si>
  <si>
    <t>Кемеровская область, г. Ленинск-Кузнецкий, пер. Пригородный, д.5.</t>
  </si>
  <si>
    <t>Кемеровская обл., Киселевский го, с.Верх-Чумыш, ул.Береговая,72,</t>
  </si>
  <si>
    <t xml:space="preserve">Кемеровская обл., Беловский р-он, с. Вишневка, ул. Дружбы, д. 2а. </t>
  </si>
  <si>
    <t>Кемеровская обл., Киселевский го, д.Александровка,  ул.Александровская, зу 157,к.н.596</t>
  </si>
  <si>
    <t>Российская Федерация, Кемеровская область-Кузбасс, Киселевский городской округ, с. Верх-Чумыш, ул. Лесная, кадастровый номер земельного участка 42:25:0104017:483</t>
  </si>
  <si>
    <t>Кемеровская обл., Прокопьевский район , п.Трудармейский ул.Вокзальная,5/1</t>
  </si>
  <si>
    <t>Кемеровская область, Прокопьевский муниципальный район, п. Трудармейский, ул. 60 лет Октября, 2-3 огород, кадастровый номер земельного участка 42:10:0402001:431</t>
  </si>
  <si>
    <t xml:space="preserve">Кемеровская обл., Киселевский го, с.Верх-Чумыш, ул.Береговая,4а, к.н.490 </t>
  </si>
  <si>
    <t xml:space="preserve">Кемеровская область, Прокопьевский район, Верх-Чумышская сельская администрация, с. Верх-Чумыш, ул. Береговая, 34, кадастровый номер земельного участка 42:25:0104016:629 </t>
  </si>
  <si>
    <t>Кемеровская область, Беловский ГО, г. Белово, автодорога Новокузнецк- Кемерово, район реки Уба</t>
  </si>
  <si>
    <t>Кемеровская обл., Кемеровский р-он, автодорога Кемерово-Елыкаево-Старочервово, км 28+357 метров.</t>
  </si>
  <si>
    <t>Кемеровская обл., Кемеровский р-он, д. Солонечная, ул. Гагарина, з.у. 2Б, к.н. з.у. 42:04:0208009:543.</t>
  </si>
  <si>
    <t>Кемеровская обл., Кемеровский р-он, д. Солонечная, ул. Заречная, 5-а, к.н. з.у. 42:04:0208009:237.</t>
  </si>
  <si>
    <t>Кемеровская обл., Кемеровский р-он, д. Сухая Речка, СНТ "Маручак", сектор А, аллея № 22, уч. № 14-а, к.н. з.у. 42:04:0330007:1998.</t>
  </si>
  <si>
    <t>Кемеровская обл., Кемеровский окр., д. Сухово, ул. Тихая, к.н. з.у. 42:04:0353001:2816.</t>
  </si>
  <si>
    <t>Кемеровская обл., Кемеровский р-он, Елыкаевское СП, к.н. з.у. 42:04:0211001:1573.</t>
  </si>
  <si>
    <t>Кемеровская обл., Кемеровский окр., п. Известковый, к.н. з.у. 42:04:0201003:437.</t>
  </si>
  <si>
    <t>Кемеровская обл., Кемеровский р-он, п. Новостройка, ул. Яблочная, к.н. з.у. 42:04:0341001:4498.</t>
  </si>
  <si>
    <t>Кемеровская обл., Кемеровский р-он, с. Березово, ул. Солнечная, з.у. 7, к.н. з.у. 42:04:0340001:263.</t>
  </si>
  <si>
    <t>Кемеровская обл., Кемеровский р-он, СХПК колхоз "СИБИРЬ" (КСП "СИЛИНСКОЕ"), 510 м. на северо-запад от СНТ Надежда, к.н. з.у. 42:04:0213001:415.</t>
  </si>
  <si>
    <t>Кемеровская обл.,  Кемеровский р-он, СНТ Надежда, уч. № 165, к.н. з.у. 42:04:0213012:82.</t>
  </si>
  <si>
    <t>Кемеровская обл., Топкинский р-он, д. Хорошеборка, ул. Молодежная северо-западнее дома № 2-2.</t>
  </si>
  <si>
    <t>Кемеровская обл., Топкинский р-он, СНТ-Мичуринец-1, ул. Южная 3 д. 63.</t>
  </si>
  <si>
    <t>Кемеровская обл., Тисульский р-он, с. Тамбар, ул. Базарная, з.у. 11д.</t>
  </si>
  <si>
    <t>Кемеровская обл., Тисульский р-он, п. Московка, ул. Трактовая, 19, к.н. з.у. 42:13:0121004:175, 42:13:0121004:172.</t>
  </si>
  <si>
    <t>Кемеровская обл., Мариинский р-он, п. Калининский, к.н. з.у. 42:07:0104005:59.</t>
  </si>
  <si>
    <t>Кемеровская обл., Мариинский р-он, с. Суслово, 2200 м на юго-запад от д. 1 по ул. Почтовая, к.н. з.у. 42:07:0111001:438.</t>
  </si>
  <si>
    <t>Кемеровская обл., Промышленновский р-он, п. Плотниково, ул. Юбилейная, № 38 «а»/12, к.н. з.у. 42:11:0112006:5423.</t>
  </si>
  <si>
    <t>Кемеровская обл., Промышленновский р-он, д. Калинкино, ул. Набережная, д. 10а, к.н. з.у. 42:11:0113003:253.</t>
  </si>
  <si>
    <t>Промышленновский р-он, п. Плотниково, ул. Юбилейная, №№ 36, 38а/27, 38а/14, 38а/18а,  38а/19.</t>
  </si>
  <si>
    <t>Кемеровская обл., Новокузнецкий р-он, с. Атаманово, ул. Квартальная, д. 3.</t>
  </si>
  <si>
    <t>Кемеровская область, Новокузнецкий район, с. Бедарево, ул. Зеленая, 66б, кадастровый номер земельного участка 42:09:0606001:3889</t>
  </si>
  <si>
    <t>654210, КЕМЕРОВСКАЯ ОБЛ., НОВОКУЗНЕЦКИЙ, ШОРОХОВО, ЛУГОВАЯ,  Д. 25, КАДАСТРОВЫЙ НОМЕР ЗЕМЕЛЬНОГО УЧАСТКА 42:09:0606001:698,  НОВОКУЗНЕЦКИЙ Р-Н, Д. ШОРОХОВО, УЛ. ЛУГОВАЯ, 25</t>
  </si>
  <si>
    <t>654205, КЕМЕРОВСКАЯ ОБЛ., НОВОКУЗНЕЦКИЙ Р-Н, Д УЧУЛ, УЛ ВЫСОКАЯ,  Д. 19, КАДАСТРОВЫЙ НОМЕР ЗЕМЕЛЬНОГО УЧАСТКА 42:09:1506001:0001</t>
  </si>
  <si>
    <t>Российская Федерация, Кемеровская область-Кузбасс, Новокузнецкий Муниципальный район, Красулинское Сельское поселение, Посёлок Северный, Улица Луговая, 64, кадастровый номер земельного участка 42:09:1203001:760</t>
  </si>
  <si>
    <t>654084, КЕМЕРОВСКАЯ ОБЛ., КЕМЕРОВСКАЯ ОБЛ, Г НОВОКУЗНЕЦК, КАДАСТРОВЫЙ НОМЕР ЗЕМЕЛЬНОГО УЧАСТКА 42:30:0501046:778, КЕМЕРОВСКАЯ ОБЛ, НОВОКУЗНЕЦКИЙ ГОРОДСКОЙ ОКРУГ, Г. НОВОКУЗНЕЦК, ОРДЖОНИКИДЗЕВСКИЙ РАЙОН,7 МЕТРОВ СЕВЕРНЕЕ ГАРАЖА №281 ПО УЛ.ЗОРГЕ, Д.33</t>
  </si>
  <si>
    <t>654000, КЕМЕРОВСКАЯ ОБЛ., НОВОКУЗНЕЦКИЙ, МИР, ОЗЕРНАЯ,  Д. 2А, КАДАСТРОВЫЙ НОМЕР ЗЕМЕЛЬНОГО УЧАСТКА 42:09:0305001:1012</t>
  </si>
  <si>
    <t>652811, КЕМЕРОВСКАЯ ОБЛ., НОВОКУЗНЕЦКИЙ, П ЗАРЕЧНЫЙ, ПОЛЕВАЯ,  Д. 15А, КАДАСТРОВЫЙ НОМЕР ЗЕМЕЛЬНОГО УЧАСТКА 42:09:1403001:170, КЕМЕРОВСКАЯ ОБЛАСТЬ, НОВОКУЗНЕЦКИЙ РАЙОН, П. ЗАРЕЧНЫЙ, УЛ. ПОЛЕВАЯ, 15А</t>
  </si>
  <si>
    <t>654216, КЕМЕРОВСКАЯ ОБЛ., НОВОКУЗНЕЦКИЙ Р-Н, С АТАМАНОВО, УЛ МАЛАЯ,  Д. 2, КАДАСТРОВЫЙ НОМЕР ЗЕМЕЛЬНОГО УЧАСТКА 42:09:0205001:712</t>
  </si>
  <si>
    <t>654216, КЕМЕРОВСКАЯ ОБЛ., НОВОКУЗНЕЦКИЙ, С АТАМАНОВО, ЦЕНТРАЛЬНАЯ,  Д. 39А, КАДАСТРОВЫЙ НОМЕР ЗЕМЕЛЬНОГО УЧАСТКА 42:09:0201001:1392, КЕМЕРОВСКАЯ ОБЛАСТЬ, Р-Н. НОВОКУЗНЕЦКИЙ, С. АТАМАНОВО, УЛ. ЦЕНТРАЛЬНАЯ, Д. 39А</t>
  </si>
  <si>
    <t>КЕМЕРОВСКАЯ ОБЛ., КАДАСТРОВЫЙ НОМЕР ЗЕМЕЛЬНОГО УЧАСТКА 42:09:0205001:710, КЕМЕРОВСКАЯ ОБЛАСТЬ, НОВОКУЗНЕЦКИЙ РАЙОН, С. АТАМАНОВО, УЛ. СИБИРСКАЯ, 29</t>
  </si>
  <si>
    <t>000000, КЕМЕРОВСКАЯ ОБЛ., НОВОКУЗНЕЦК, КАДАСТРОВЫЙ НОМЕР ЗЕМЕЛЬНОГО УЧАСТКА 42:00:00000:000, ОПИСАНИЕ МЕСТОПОЛОЖЕНИЯ: РОССИЙСКАЯ ФЕДЕРАЦИЯ, КЕМЕРОВСКАЯ ОБЛАСТЬ, НОВОКУЗНЕЦКИЙ МУНИЦИПАЛЬНЫЙ ОКРУГ, КРАСУЛИНСКОЕ СЕЛЬСКОЕ ПОСЕЛЕНИЕ</t>
  </si>
  <si>
    <t>Российская Федерация, Кемеровская область - Кузбасс, Новокузнецкий муниципальный район, Красулинское сельское поселение, с. Бедарево, ул. Молодежная, земельный участок 6, кадастровый номер земельного участка 42:09:0606001:4958</t>
  </si>
  <si>
    <t>КЕМЕРОВСКАЯ ОБЛ., КАДАСТРОВЫЙ НОМЕР ЗЕМЕЛЬНОГО УЧАСТКА 42:09:0202001:525, НОВОКУЗНЕЦКИЙ МУНИЦИПАЛЬНЫЙ ОКРУГ, П. БАЕВКА, УЛ. НАГОРНАЯ, ЗЕМЕЛЬНЫЙ УЧАСТОК 7</t>
  </si>
  <si>
    <t>20.4200.289.23, Кемеровская область, г. Киселевск. Д. Александровка, С/О Урожай, 41 КНЗУ 42:25:0301004:1175 Зятькова Валентина Львовна</t>
  </si>
  <si>
    <t>КЕМЕРОВСКАЯ ОБЛ., Беловский район, с. Евтино, ул. Центральная, 1, к.н. 617</t>
  </si>
  <si>
    <t>20.4200.1278.23, КЕМЕРОВСКАЯ ОБЛ., КАДАСТРОВЫЙ НОМЕР ЗЕМЕЛЬНОГО УЧАСТКА 42:10:0402006:796, КЕМЕРОВСКАЯ ОБЛАСТЬ, ПРОКОПЬЕВСКИЙ МУНИЦИПАЛЬНЫЙ ОКРУГ, СЕЛО ИГАНИНО, УЛ. НОВАЯ Д.2А</t>
  </si>
  <si>
    <t>20.4200.975.23, КЕМЕРОВСКАЯ ОБЛ., КАДАСТРОВЫЙ НОМЕР ЗЕМЕЛЬНОГО УЧАСТКА 42:10:0401002:146, КЕМЕРОВСКАЯ ОБЛАСТЬ, ПРОКОПЬЕВСКИЙ Р-ОН, С.ЕЛОВКА, УЛ. ЦЕНТРАЛЬНАЯ, Д.15В</t>
  </si>
  <si>
    <t>654245, Кемеровская обл., Новокузнецкий р-н, с Сары-Чумыш, кадастровый номер земельного участка 42:09:1601001:1059</t>
  </si>
  <si>
    <t>Кемеровская область, Чебулинский муниципальный округ, с. Усть-Чебула, ул. Никитина дом №40, кадастровый номер земельного участка 42:16:0201003:57</t>
  </si>
  <si>
    <t>Кемеровская область, Чебулинский муниципальный округ, с. Новоивановский, ул. Трактовая земельный участок 7, кадастровый номер земельного участка 42:16:0207003:716</t>
  </si>
  <si>
    <t>Кемеровская обл., Крапивинский муниципальный округ, п.Каменный, улица Мира, кнзу 42:05:0107002:609</t>
  </si>
  <si>
    <t>Кемеровская обл., Кемеровский р-он, с. Верхотомское, пер. Кирова, з.у. 5Б, к.н. з.у. 42:04:0205001:2233.</t>
  </si>
  <si>
    <t>Кемеровская обл., Кемеровский р-он, п. Пригородный, ул. Сосновая, з.у. 1А, к.н. з.у. 42:04:0308001:467.</t>
  </si>
  <si>
    <t>Кемеровская обл., Кемеровский р-он, д. Упоровка, ул. Сахалинская, 26, к.н. з.у. 42:04:0215001:518.</t>
  </si>
  <si>
    <t>Кемеровская обл., Кемеровский р-он, п. Ленинградский, ул. Восточная, д. 27, к.н. з.у. 42:04:0328001:53.</t>
  </si>
  <si>
    <t>Кемеровская обл., Кемеровский р-он, к.н. з.у. 42:04:0211001:1521.</t>
  </si>
  <si>
    <t>Кемеровская обл., Кемеровский р-он, п. Смирновский, ул. Тупиковая, 8, к.н. з.у. 42:04:0333001:89.</t>
  </si>
  <si>
    <t>Кемеровская обл., Кемеровский р-он, с. Березово, ул. Центральная, д. 40-а, к.н. з.у. 42:04:0340001:870.</t>
  </si>
  <si>
    <t>Кемеровская обл., Кемеровский р-он, п. Кузбасский, ул. Свободная, в границах  кадастрового квартала 42:04:0326001</t>
  </si>
  <si>
    <t>Кемеровская обл., Кемеровский р-он, п. Смирновский, ул. Асфальтная, д. 2/3 к.н.з.у. 42:04:0333001:88.</t>
  </si>
  <si>
    <t xml:space="preserve">Кемеровская обл., Кемеровский р-он, д. Тебеньковка, ул. Весенняя д. 4а </t>
  </si>
  <si>
    <t>Кемеровская обл., Кемеровский р-он, с. Силино, ул. Заречная, к.з.н.у:42:04:0214001:1189.</t>
  </si>
  <si>
    <t xml:space="preserve">Кемеровская обл., Крапивинский р-он, с. Борисовский,  к.н.з.у. 42:05:0000000:63. </t>
  </si>
  <si>
    <t>Кемеровская обл., Крапивинский р-он, с. Чусовитино, ул. Пушкина, 58/1 к.н.з.у. 42:06:0113005:1495</t>
  </si>
  <si>
    <t>Новокузнецкий район, Сосновское с-п, к.н.з.у. 42:09:1515002:1578, к.н. 42:09:1515002:1579,</t>
  </si>
  <si>
    <t>Кемеровская обл., Прокопьевский район, автомобильная дорога Кемерово - Новокузнецк, км 163+205 слева (кафе "Подорожник").</t>
  </si>
  <si>
    <t>Кемеровская обл., Прокопьевский район, н.п. Калачево, ул. Станционная, 19, к.н.з.у 42:10:0205006:3184.</t>
  </si>
  <si>
    <t>Кемеровская обл., Прокопьевский муниципальный район, н.п. Калачево, ул. Молодежная, 3а,5а.</t>
  </si>
  <si>
    <t>Кемеровская обл., Прокопьевский муниципальный район, п. Свободный,  к.н.з.у. 42:10:0304010:4122</t>
  </si>
  <si>
    <t>Кемеровская обл., Прокопьевский муниципальный район, п. Свободный,  к.н.з.у. 42:10:0304009:1612</t>
  </si>
  <si>
    <t xml:space="preserve">Кемеровская обл., Прокопьевский муниципальный район, п. Свободный,  ул. Березовая, 4, к.н.з.у. 42:10:0304010:2932. </t>
  </si>
  <si>
    <t xml:space="preserve">20.4200.3811.22, КЕМЕРОВСКАЯ ОБЛ., БЕЛОВСКИЙ, БЕЛОВСКИЙ, КАДАСТРОВЫЙ НОМЕР ЗЕМЕЛЬНОГО УЧАСТКА 42:01:0122003:413, ОПИСАНИЕ МЕСТОПОЛОЖЕНИЯ: РОССИЙСКАЯ ФЕДЕРАЦИЯ, КЕМЕРОВСКАЯ ОБЛАСТЬ - КУЗБАСС, БЕЛОВСКИЙ МУНИЦИПАЛЬНЫЙ ОКРУГ     Ягодов Валерий Иванович
</t>
  </si>
  <si>
    <t>Кемеровская область - Кузбасс, Новокузнецкий муниципальный район, Центральное сельское поселение, с. Боровково, пер. Дорожный, земельный участок 1Б, кадастровый номер земельного участка 42:09:0104001:756</t>
  </si>
  <si>
    <t>652840, КЕМЕРОВСКАЯ ОБЛ., МЫСКИ, МЫСКИ, СНТ СИБИРЬ УЛИЦА 2-Я,  Д. 30, КАДАСТРОВЫЙ НОМЕР ЗЕМЕЛЬНОГО УЧАСТКА 42:29:0103016:663, ОПИСАНИЕ МЕСТОПОЛОЖЕНИЯ: КЕМЕРОВСКАЯ ОБЛАСТЬ, Г МЫСКИ, САДОВОЕ ТОВАРИЩЕСТВО СИБИРЬ, УЛИЦА 2-30</t>
  </si>
  <si>
    <t>654000, КЕМЕРОВСКАЯ ОБЛ., НОВОКУЗНЕЦКИЙ, ЕЛАНЬ, ЮЖНАЯ,  Д. 14, КАДАСТРОВЫЙ НОМЕР ЗЕМЕЛЬНОГО УЧАСТКА 42:09:0501001:2396</t>
  </si>
  <si>
    <t>Российская Федерация, Кемеровская область - Кузбасс, Новокузнецский муниципальный район, Сосновское сельское поселение, поселок Пушкино, улица Садовая, земельный участок 18А, 28, 29, кадастровый номер земельного участка 42:09:0000000:4374</t>
  </si>
  <si>
    <t>653211, КЕМЕРОВСКАЯ ОБЛ., ПРОКОПЬЕВСКИЙ Р-Н, С ЛУЧШЕВО, УЛ ОГОРОДНАЯ,  Д. 16, 17, КАДАСТРОВЫЙ НОМЕР ЗЕМЕЛЬНОГО УЧАСТКА 42:10:0204002:1056</t>
  </si>
  <si>
    <t>КЕМЕРОВСКАЯ ОБЛ., КАДАСТРОВЫЙ НОМЕР ЗЕМЕЛЬНОГО УЧАСТКА 42:09:0312002:230, КЕМЕРОВСКАЯ ОБЛ., Р-Н НОВОКУЗНЕЦКИЙ, С. БУНГУР, УЛ. ЦЕНТРАЛЬНАЯ, 24А</t>
  </si>
  <si>
    <t>654063, КЕМЕРОВСКАЯ ОБЛ., КЕМЕРОВСКАЯ ОБЛ, Г НОВОКУЗНЕЦК, ПЕР ТРЕСТОВСКИЙ,  Д. 2А, ПОМ. 25, КАДАСТРОВЫЙ НОМЕР ЗЕМЕЛЬНОГО УЧАСТКА 42:30:0202003:000</t>
  </si>
  <si>
    <t>КЕМЕРОВСКАЯ ОБЛ., КАДАСТРОВЫЙ НОМЕР ЗЕМЕЛЬНОГО УЧАСТКА 42:09:0301001:1098, НОВОКУЗНЕЦКИЙ РАЙОН, ЗАГОРСКОЕ СЕЛЬСКОЕ ПОСЕЛЕНИЕ, С. БУНГУР, УЛ. ПРОФИЛАКТОРСКАЯ, 23</t>
  </si>
  <si>
    <t>Российская Федерация, Кемеровская область - Кузбасс, Новокузнецкий муниципальный район, Загорское сельское поселение, село Бунгур, улица Профилакторская, 15Б, кадастровый номер земельного участка 42:09:0312002:936</t>
  </si>
  <si>
    <t>Кемеровская обл., Кемеровский р-он, Елыкаевское СП, к.н. з.у. 42:04:0211001:2359.</t>
  </si>
  <si>
    <t>Кемеровская обл., Промышленновский р-он, п. Плотниково, к.н. з.у. 42:11:0112006:1753, 42:11:0112006:6579.</t>
  </si>
  <si>
    <t>Кемеровская обл., Крапивинский р-он, с. Тараданово, ул. Весенняя д. 23.</t>
  </si>
  <si>
    <t>Кемеровская обл.,Беловский ГО. Пгт. Инской, ул. 3-я Дачная</t>
  </si>
  <si>
    <t xml:space="preserve">  Кемеровская обл., Тисульский округ, д. Дворниково, ул. Центральная, з.у.20, кнзу 42:13:0104001:402
2.Строительство производилось в соответствии с разрешением на строительство, выданным 
</t>
  </si>
  <si>
    <t>Кемеровская обл., Тисульский округ, п. Московка, ул. Заречная, 14 А, кнзу 42:13:0121004:3029</t>
  </si>
  <si>
    <t>Кемеровская обл., Яшкинский р-н, с. Пашково, ул. Леонова 4б, к.н.з.у. 42:19:0101013:1311.</t>
  </si>
  <si>
    <t xml:space="preserve">Кемеровская область, Таштагольский муниципальный район, п. 
Усть – Кабырза, ул. Арбачакова, з.у. 38в, к.н.42:12:0110001:1852
</t>
  </si>
  <si>
    <t>Кемеровская обл., Новокузнецкий р-н, п. Кузедеево, ул. Советская, д.5</t>
  </si>
  <si>
    <t>Кемеровская область, Промышленновский р-он, д. Ушаково, ул. Новая, земель-ный участок 8а</t>
  </si>
  <si>
    <t>Кемеровская обл., г. Кемерово, ул. Хвойная 23А, к.з.н.у. 42:24:0401001:328</t>
  </si>
  <si>
    <t>Кемеровская обл., Кемеровский р-н, к.з.н.у. 42:04:0211001:2618</t>
  </si>
  <si>
    <t xml:space="preserve">Кемеровская обл., Кемеровский р-н, к.з.н.у, 42:04:0211001:2539.  </t>
  </si>
  <si>
    <t>Кемеровская область, р-н Кемеровский, Елыкаевское сельское поселение, в 700 м южнее д. Илиндеевка.</t>
  </si>
  <si>
    <t>Кемеровская обл., Кемеровский р-н,  д. Илиндеевка. 42:04:0211002:50</t>
  </si>
  <si>
    <t>Кемеровская обл., Кемеровский р-он, п. Кузбасский, ул. Молодежная, д. 16, к.н. з.у. 42:04:0326001:328.</t>
  </si>
  <si>
    <t>Кемеровская обл., Кемеровский р-он, п. Кузбасский, ул. Свободная, поз. 18, к.н. з.у. 42:04:0326001:361.</t>
  </si>
  <si>
    <t>Кемеровская обл., Кемеровский р-он, с. Березово, ул. Совхозная, д. 22.</t>
  </si>
  <si>
    <t>Кемеровская обл., Кемеровский р-он, с. Березово, ул. Кемеровская, з.у. 34, к.н. з.у. 42:04:0341001:4449.</t>
  </si>
  <si>
    <t>Кемеровская обл., Кемеровский р-он, с. Березово, ул. Геологическая, д. 21, к.н. з.у. 42:04:0340001:1375.</t>
  </si>
  <si>
    <t>Кемеровская обл., Кемеровский р-он, п. Новостройка, ул. Радужная, д. 7, к.н. з.у. 42:04:0341001:111.</t>
  </si>
  <si>
    <t>Кемеровская обл., Кемеровский р-он, п. Новостройка, ул. Шоссейная, д. 13, к.н. з.у. 42:04:0341001:1306.</t>
  </si>
  <si>
    <t>Кемеровская обл., Кемеровский р-он, п. Новостройка, ул. Малиновая, д. 19, к.н. з.у. 42:04:0341001:1600.</t>
  </si>
  <si>
    <t>Российская Федерация, Кемеровская область – Кузбасс, Новокузнецкий муниципальный район, Красулинское сельское поселение, СНТ СН «Молодость», участок 654, кадастровый номер земельного участка 42:09:0606001:5062</t>
  </si>
  <si>
    <t xml:space="preserve">Кемеровская область, г. Мыски, п. Балбынь, ул. Береговая д. 1в д. </t>
  </si>
  <si>
    <t xml:space="preserve">Кемеровская обл., Топкинский МО, д. Медынино, ул. Дачная 2а  </t>
  </si>
  <si>
    <t>Кемеровская обл., Беловский мун. район, с. Вишневка, ул. Юности, 15, кн 42:01:0104001:1390</t>
  </si>
  <si>
    <t>Российская Федерация, Кемеровская область-Кузбасс, Ленинск-Кузнецкий муниципальный округ, с. Шабаново, ул. Заринская, з/у 1а, кадастровый номер земельного участка 42:06:0103001:1686.</t>
  </si>
  <si>
    <t>Кемеровская обл., Ленинск-Кузнецкий МО, п. Новокамышинский, ул., Заречная, д. 18/1</t>
  </si>
  <si>
    <t>Кемеровская обл., Яшкинский р-н, п. Литвиново, ул. Октябрьская 13Б, к.н.з.у. 42:19:0113003:1434</t>
  </si>
  <si>
    <t>Кемеровская обл., Яшкинский р-н, с.Пача, улица Ленина 86 кнзу 42:19:0212002:1615</t>
  </si>
  <si>
    <t>Кемеровская область, Гурьевский р-он, с. Сосновка, ул. Лесная, д. 21</t>
  </si>
  <si>
    <t>Кемеровская обл., Новокузнецкий район, п. Чистая Грива, д. № 67, к.н. з.у. 42:09:1713001:0087.</t>
  </si>
  <si>
    <t>Кемеровская обл., Кемеровский р-он, примерно в 1,2 км, по направлению на юго-запад от с. Мазурово, к.н. з.у. 42:04:0314004:38.</t>
  </si>
  <si>
    <t>Кемеровская обл., Кемеровский р-он, д. Осиновка, ул. Центральная, к.н. з.у. 42:04:0211018:1203.</t>
  </si>
  <si>
    <t xml:space="preserve">Кемеровская обл., Кемеровский р-он, Елыкаевское СП, к.н. з.у. 42:04:0211001:3334, </t>
  </si>
  <si>
    <t xml:space="preserve">Кемеровская обл., Кемеровский р-он, Елыкаевское СП, к.н. з.у 42:04:0211001:3333, </t>
  </si>
  <si>
    <t>Кемеровская обл., Кемеровский р-он, Елыкаевское СП, к.н. з.у 42:04:0211001:3340,</t>
  </si>
  <si>
    <t>Кемеровская область, Елыкаевское сельское поселение, кадастровый номер земельного участка 42:04:0211001:1585</t>
  </si>
  <si>
    <t>Российская Федерация, Кемеровская область - Кузбасс, Новокузнецкий городской округ, город Новокузнецк, Орджоникидзевский район, улица Насосная, земельный участок № 42, кадастровый номер земельного участка 42:30:0503001:149</t>
  </si>
  <si>
    <t xml:space="preserve">20.4200.1771.23 входит договор (2150.23), Кемеровская область , Киселевский городской округ, д. Александровка, ул. Дорожная, уч.109 
38_ВЛ04_С_15_Ц_Александровка д.1771.23
</t>
  </si>
  <si>
    <t>Кемеровская область , Киселевский городской округ, д. Александровка, ул. Дорожная  113</t>
  </si>
  <si>
    <t>Кемеровкая область-Кузбасс, Ижмоский МО, д. Старопокровка, ул. Гагарина, ЗУ 31а, кн ЗУ 42:03:0101005:201</t>
  </si>
  <si>
    <t>654216, КЕМЕРОВСКАЯ ОБЛ., НОВОКУЗНЕЦКИЙ, АТАМАНОВО, ЧЕРЕМУШКИ,  Д. 4В, КАДАСТРОВЫЙ НОМЕР ЗЕМЕЛЬНОГО УЧАСТКА 42:09:0201003:2638, РОССИЙСКАЯ ФЕДЕРАЦИЯ, КЕМЕРОВСКАЯ ОБЛАСТЬ-КУЗБАСС, НОВОКУЗНЕЦКИЙ МУНИЦИПАЛЬНЫЙ РАЙОН, ЦЕНТРАЛЬНОЕ СЕЛЬСКОЕ ПОСЕЛЕНИЕ, С. АТАМАН</t>
  </si>
  <si>
    <t>КЕМЕРОВСКАЯ ОБЛ., КАДАСТРОВЫЙ НОМЕР ЗЕМЕЛЬНОГО УЧАСТКА 42:09:0201005:52, НОВОКУЗНЕЦКИЙ РАЙОН, С. АТАМАНОВО, УЛ. КРАЙНЯЯ 16</t>
  </si>
  <si>
    <t xml:space="preserve">КЕМЕРОВСКАЯ ОБЛ., КАДАСТРОВЫЙ НОМЕР ЗЕМЕЛЬНОГО УЧАСТКА 42:09:0201003:2593, РОССИЙСКАЯ ФЕДЕРАЦИЯ, КЕМЕРОВСКАЯ ОБЛАСТЬ-КУЗБАСС, </t>
  </si>
  <si>
    <t>МУНИЦИПАЛЬНЫЙ РАЙОН НОВОКУЗНЕЦКИЙ, СЕЛЬСКОЕ ПОСЕЛЕНИЕ ЦЕНТРАЛЬНОЕ, СЕЛО АТАМАНОВО, УЛИЦА НОВОСЕЛОВ, ЗЕМЕЛЬНЫЙ УЧАСТОК 44</t>
  </si>
  <si>
    <t>КЕМЕРОВСКАЯ ОБЛ., КАДАСТРОВЫЙ НОМЕР ЗЕМЕЛЬНОГО УЧАСТКА 42:09:0104001:254, НОВОКУЗНЕЦКИЙ РАЙОН, СЕЛО БОРОВКОВО, УЛ. ОЗЕРНАЯ 1А</t>
  </si>
  <si>
    <t>654000, КЕМЕРОВСКАЯ ОБЛ., НОВОКУЗНЕЦКИЙ Р-Н, КАДАСТРОВЫЙ НОМЕР ЗЕМЕЛЬНОГО УЧАСТКА 42:09:0606001:4570, РОССИЙСКАЯ ФЕДЕРАЦИЯ, КЕМЕРОВСКАЯ ОБЛАСТЬ, НОВОКУЗНЕЦКИЙ МУНИЦИПАЛЬНЫЙ РАЙОН, КРАСУЛИНСКОЕ С/П, В РАЙОНЕ Д. МИТИНО</t>
  </si>
  <si>
    <t>653212, КЕМЕРОВСКАЯ ОБЛ., ПРОКОПЬЕВСКИЙ, П КАЛАЧЕВО, ДОРОЖНАЯ,  Д. 1-6А, КАДАСТРОВЫЙ НОМЕР ЗЕМЕЛЬНОГО УЧАСТКА 42:10:0205010:302</t>
  </si>
  <si>
    <t>Россия, Кемеровская обл., кадастровый номер земельного участка 42:10:0205010:309, обл. Кемеровская, Прокопьевский муниципальный район, п.Калачево, ул.Дорожная, гараж №2.</t>
  </si>
  <si>
    <t>Кемеровская обл, р-н Прокопьевский, п. Калачево, ул. Дорожная, гараж 7, кадастровый номер земельного участка 42:10:0205006:336</t>
  </si>
  <si>
    <t>Россия, Кемеровская обл., кадастровый номер земельного участка 42:10:0205010:313, Кемеровская область, Прокопьевский муниципальный район, пос. Калачево, ул. Дорожная, гараж №4.</t>
  </si>
  <si>
    <t>КЕМЕРОВСКАЯ ОБЛ., ПРОКОПЬЕВСКИЙ МУНИЦИПАЛЬНЫЙ, СВОБОДНЫЙ, СТРОИТЕЛЕЙ,  Д. 1, КАДАСТРОВЫЙ НОМЕР ЗЕМЕЛЬНОГО УЧАСТКА 42:10:0304010:3846</t>
  </si>
  <si>
    <t>КЕМЕРОВСКАЯ ОБЛ., КАДАСТРОВЫЙ НОМЕР ЗЕМЕЛЬНОГО УЧАСТКА 42:30:0201004:5, РОССИЙСКАЯ ФЕДЕРАЦИЯ, КЕМЕРОВСКАЯ ОБЛАСТЬ-КУЗБАСС, НОВОКУЗНЕЦКИЙ ГОРОДСКОЙ ОКРУГ, ГОРОД НОВОКУЗНЕЦК, КУЙБЫШЕВСКИЙ РАЙОН, УЛ. ГОРНЯЦКАЯ НА ВОСТОК ОТ ЗЕМЕЛЬНОГО УЧАСТКА С КАДАСТРОВЫМ Н</t>
  </si>
  <si>
    <t>КЕМЕРОВСКАЯ ОБЛ., КАДАСТРОВЫЙ НОМЕР ЗЕМЕЛЬНОГО УЧАСТКА 42:09:1205001:246, МЕСТОПОЛОЖЕНИЕ УСТАНОВЛЕНО ОТНОСИТЕЛЬНО ОРИЕНТИРА, РАСПОЛОЖЕННОГО В ГРАНИЦАХ УЧАСТКА. ПОЧТОВЫЙ АДРЕС ОРИЕНТИРА: КЕМЕРОВСКАЯ ОБЛАСТЬ, Р-Н. НОВОКУЗНЕЦКИЙ</t>
  </si>
  <si>
    <t>Кемеровская обл, р-н Новокузнецкий, кадастровый номер земельного участка 42:09:1205001:227</t>
  </si>
  <si>
    <t>КЕМЕРОВСКАЯ ОБЛ., КАДАСТРОВЫЙ НОМЕР ЗЕМЕЛЬНОГО УЧАСТКА 42:10:0303002:2972, РОССИЙСКАЯ ФЕДЕРАЦИЯ КЕМЕРОВСКАЯ ОБЛАСТЬ-КУЗБАСС ПРОКОПЬЕВСКИЙ МУНИЦИПАЛЬНЫЙ ОКРУГ П. НОВОСАФОНОВСКИЙ УЛ. МОЛОДЕЖНАЯ, 139</t>
  </si>
  <si>
    <t>Россия, Кемеровская обл., кадастровый номер земельного участка 42:10:0303002:3072, Прокопьевский муниципальный округ п Новосафоновский ул Молодежная 11/8.</t>
  </si>
  <si>
    <t>КЕМЕРОВСКАЯ ОБЛ., КАДАСТРОВЫЙ НОМЕР ЗЕМЕЛЬНОГО УЧАСТКА 42:10:0304006:240, ПРОКОПЬЕВСКИЙ МУНИЦИПАЛЬНЫЙ ОКРУГ П КРАСНАЯ ПОЛЯНА УЛ ВЕТЕРАНОВ 18А</t>
  </si>
  <si>
    <t xml:space="preserve">20.4200.1701.23, Кемеровская область, пгт. Краснобродский, ул. Карбышева, д.102, К.Н. 24 </t>
  </si>
  <si>
    <t xml:space="preserve">20.4200.2058.23, Кемеровская область, Киселевский городской округ, д. Александровка, ул. Лесная,8 </t>
  </si>
  <si>
    <t>204200.1756.23, Кемеровская область, Беловский район, д. Хахалино, АО «Беловоагрокомплекс» район отделения №3</t>
  </si>
  <si>
    <t xml:space="preserve">Кемеровская обл., Новокузнецкий район,  с. Сосновка, ул. Болотная, д.6, к.н. 42:09:1515002:324. </t>
  </si>
  <si>
    <t>Кемеровская обл., Новокузнецкий район, с. Сосновка, ул. Кузнецкая, 48, к.н. 42:09:1501004:1047.</t>
  </si>
  <si>
    <t xml:space="preserve">Кемеровская обл., Новокузнецкий район, с. Сосновка, ул. Пионерская, 5а, к.н. 42:09:1501006:14. </t>
  </si>
  <si>
    <t xml:space="preserve">Кемеровская обл., Новокузнецкий район, с. Сосновка, ул. Калинина, 33.  </t>
  </si>
  <si>
    <t xml:space="preserve">Кемеровская обл., Яшкинский р-н, сп. Шахтерское, к.н.з.у. 42:19:0112001:395. </t>
  </si>
  <si>
    <t xml:space="preserve">Кемеровская обл., Яшкинский р-н, с. Колмогорово, ул. Ленинская 23, к.н.з.у. 42:19:0204002:2671. </t>
  </si>
  <si>
    <t>Кемеровская обл., Кемеровский р-он, п. Новостройка, ул. Ромашковая, 7а, к.н. з.у. 42:04:0341001:3206.</t>
  </si>
  <si>
    <t xml:space="preserve">Кемеровская обл., Кемеровский р-он, д. Жургавань, к.н. з.у.: 42:04:0211016:587, </t>
  </si>
  <si>
    <t>Кемеровская обл., Кемеровский р-он, д. Жургавань, к.н. з.у. 42:04:0211016:574.</t>
  </si>
  <si>
    <t>Кемеровская обл., Кемеровский р-он, д. Сухая речка, поз. 11, к.н. з.у. 42:04:0344001:529.</t>
  </si>
  <si>
    <t xml:space="preserve">Кемеровская обл., Яшкинский р-н, п. Ленинский, ул. Зеленая 9А, к.н.з.у. 42:19:0106002:590. </t>
  </si>
  <si>
    <t>Кемеровская обл., Кемеровский р-он, СДТ "Народное", уч. 118, к.н. з.у. 42:04:0211019:199.</t>
  </si>
  <si>
    <t>Кемеровская область - Кузбасс, Мариинский муниципальный округ, село Большой Антибес, улица Кузнечная, южнее участка с кадастровым номером 42:07:0101010:421,  в границах кадастрового квартала 42:07:0101010.</t>
  </si>
  <si>
    <t>Кемеровская обл., Беловский г.о., птг Инской, ул. 50 лет Победы, з/у42, кн 42:21:0501076:54</t>
  </si>
  <si>
    <t>Кемеровская обл., Беловский муниципальный округ, д. Коротково, ул. Лесная, д. 44а,  кнзу 42:01:0118003:673</t>
  </si>
  <si>
    <t>Кемеровская обл., Беловский г.о., птг Инской, НСТ "Беловский ЦРБ (ранее "Нива")", ул. Вишневая, участок № 70, кнзу 42:21:0501048:126</t>
  </si>
  <si>
    <t>Кемеровская обл., г. Белово., птг Инской, СО № 2, участок № 163, кнзу 42:21:0501034:4</t>
  </si>
  <si>
    <t>Кемеровская обл., Ленинск-Кузнецкий МО, д.Нижегородка, пер Луговой, д.1.</t>
  </si>
  <si>
    <t>КЕМЕРОВСКАЯ ОБЛ., КАДАСТРОВЫЙ НОМЕР ЗЕМЕЛЬНОГО УЧАСТКА 42:09:0205001:428, ОБЛ. КЕМЕРОВСКАЯ, УЧАСТОК НАХОДИТСЯ ПРИМЕРНО В 1390М. ПО НАПРАВЛЕНИЮ НА ЮГО-ЗАПАД ОТ ОРИЕНТИРА ЗДАНИЯ ДЕТСКОГО САДА, РАСПОЛОЖЕННОГО ЗА ПРЕДЕЛАМИ УЧАСТКА, АДРЕС ОРИЕНТИРА: ОБЛ. КЕМЕР</t>
  </si>
  <si>
    <t>Российская Федерация, Кемеровская область - Кузбасс, Новокузнецкий муниципальный район, Сосновское сельское поселение, село Куртуково, улица Нагорная-1, земельный участок 24Б, кадастровый номер земельного участка 42:09:1001001:3278</t>
  </si>
  <si>
    <t>КЕМЕРОВСКАЯ ОБЛ., КАДАСТРОВЫЙ НОМЕР ЗЕМЕЛЬНОГО УЧАСТКА 42:09:1004001:176, КЕМЕРОВСКАЯ ОБЛ, Р-Н НОВОКУЗНЕЦКИЙ, С. ТАРГАЙ, УЛ. НОВАЯ, 12</t>
  </si>
  <si>
    <t>Россия, 654201, Кемеровская обл., Новокузнецкий, с Букино, Горная,  д. 14, кадастровый номер земельного участка 42:09:1515002:1266.</t>
  </si>
  <si>
    <t>Россия, Кемеровская обл., кадастровый номер земельного участка 42:09:1515002:1627, Российская Федерация, Кемеровская область - Кузбасс, Новокузнецкий муниципальный округ, село Букино, улица Горная, земельный участок 18</t>
  </si>
  <si>
    <t>КЕМЕРОВСКАЯ ОБЛ., КАДАСТРОВЫЙ НОМЕР ЗЕМЕЛЬНОГО УЧАСТКА 42:09:0606001:3073, Р-Н НОВОКУЗНЕЦКИЙ, КРАСУЛИНСКОЕ СЕЛЬСКОЕ ПОСЕЛЕНИЕ, С БЕДАРЕВО, УЛ. ЛУГОВАЯ, 20</t>
  </si>
  <si>
    <t>654212, КЕМЕРОВСКАЯ ОБЛ., НОВОКУЗНЕЦКИЙ МУНИЦИПАЛЬНЫЙ РАЙОН, КРАСУЛИНСКОЕ СЕЛЬСКОЕ ПОСЕЛЕНИЕ, -,  Д. -, КАДАСТРОВЫЙ НОМЕР ЗЕМЕЛЬНОГО УЧАСТКА 42:09:0606001:4435, НОВОКУЗНЕЦКИЙ МУНИЦИПАЛЬНЫЙ РАЙОН. КРАСУЛИНСКОЕ СЕЛЬСКОЕ ПОСЕЛЕНИЕ</t>
  </si>
  <si>
    <t>КЕМЕРОВСКАЯ ОБЛ., КАДАСТРОВЫЙ НОМЕР ЗЕМЕЛЬНОГО УЧАСТКА 42:09:0606001:4394, РОССИЙСКАЯ ФЕДЕРАЦИЯ, КЕМЕРОВСКАЯ ОБЛАСТЬ, НОВОКУЗНЕЦКИЙ МУНИЦИПАЛЬНЫЙ РАЙОН, КРАСУЛИНСКОЕ СЕЛЬСКОЕ ПОСЕЛЕНИЕ</t>
  </si>
  <si>
    <t>Кемеровская область, Новокузнецкий муниципальный район, Красулинское сельское поселение, кадастровый номер земельного участка 42:09:0606001:4395</t>
  </si>
  <si>
    <t>Кемеровская обл., кадастровый номер земельного участка 42:09:0606001:4405, Российская Федерация, Кемеровская область, Новокузнецкий муниципальный район, Красулинское сельское поселение</t>
  </si>
  <si>
    <t>Россия, Кемеровская обл., кадастровый номер земельного участка 42:09:0606001:4404, Российская Федерация, Кемеровская область, Новокузнецкий муниципальный район, Красулинское сельское поселение</t>
  </si>
  <si>
    <t>КЕМЕРОВСКАЯ ОБЛ., КАДАСТРОВЫЙ НОМЕР ЗЕМЕЛЬНОГО УЧАСТКА 42:09:0606001:5007, НОВОКУЗНЕЦКИЙ МУНИЦИПАЛЬНЫЙ РАЙОН, КРАСУЛИНСКОЕ СЕЛЬСКОЕ ПОСЕЛЕНИЕ, С БЕДАРЕВО, УЛ ПРИТОМСКАЯ, ЗЕМЕЛЬНЫЙ УЧАСТОК 8</t>
  </si>
  <si>
    <t>КЕМЕРОВСКАЯ ОБЛ., КАДАСТРОВЫЙ НОМЕР ЗЕМЕЛЬНОГО УЧАСТКА 42:09:0606001:4610, РОССИЙСКАЯ ФЕДЕРАЦИЯ, КЕМЕРОВСКАЯ ОБЛАСТЬ, НОВОКУЗНЕЦКИЙ МУНИЦИПАЛЬНЫЙ РАЙОН, КРАСУЛИНСКОЕ СЕЛЬСКОЕ ПОСЕЛЕНИЕ, С БЕДАРЕВО, УЛ РЕЧНАЯ, 26А</t>
  </si>
  <si>
    <t>КЕМЕРОВСКАЯ ОБЛ., КАДАСТРОВЫЙ НОМЕР ЗЕМЕЛЬНОГО УЧАСТКА 42:09:0606001:5010, НОВОКУЗНЕЦКИЙ МУНИЦИПАЛЬНЫЙ РАЙОН, КРАСУЛИНСКОЕ СЕЛЬСКОЕ ПОСЕЛЕНИЕ, С. БЕДАРЕВО, УЛ. ЛИПОВАЯ, ЗЕМЕЛЬНЫЙ УЧАСТОК 7</t>
  </si>
  <si>
    <t>Российская Федерация, Кемеровская область - Кузбасс, Новокузнецкий муниципальный район, Красулинское сельское поселение, с. Бедарево, ул. Молодежная, земельный участок 31, кадастровый номер земельного участка 42:09:0606001:5337</t>
  </si>
  <si>
    <t>Российская Федерация, Кемеровская область-Кузбасс, Новокузнецкий муниципальный район, Красулинское сельское поселение, с. Бедарево, ул. Липовая, земельный участок 28, кадастровый номер земельного участка 42:09:0606001:5336.</t>
  </si>
  <si>
    <t>КЕМЕРОВСКАЯ ОБЛ., КАДАСТРОВЫЙ НОМЕР ЗЕМЕЛЬНОГО УЧАСТКА 42:09:0606001:4791, НОВОКУЗНЕЦКИЙ МУНИЦИПАЛЬНЫЙ РАЙОН, КРАСУЛИНСКОЕ СЕЛЬСКОЕ ПОСЕЛЕНИЕ, С. БЕДАРЕВО, УЛ. ДРУЖНАЯ, 50.</t>
  </si>
  <si>
    <t>Российская Федерация, Кемеровская область-Кузбасс, Новокузнецкий муниципальный район, Красулинское сельское поселение, с. Бедарево, ул. Дружная,52, кадастровый номер земельного участка 42:09:0606001:4792.</t>
  </si>
  <si>
    <t xml:space="preserve"> Кемеровская область, Новокузнецкий район, СНТ "Степной", д.№ 168</t>
  </si>
  <si>
    <t>КЕМЕРОВСКАЯ ОБЛ., КАДАСТРОВЫЙ НОМЕР ЗЕМЕЛЬНОГО УЧАСТКА 42:09:0601001:2911, КЕМЕРОВСКАЯ ОБЛ., Р-Н НОВОКУЗНЕЦКИЙ, С. ИЛЬИНКА, УЛ. ЗЕЛЕНАЯ, 21Б</t>
  </si>
  <si>
    <t>КЕМЕРОВСКАЯ ОБЛ., КАДАСТРОВЫЙ НОМЕР ЗЕМЕЛЬНОГО УЧАСТКА 42:09:1203001:746, КЕМЕРОВСКАЯ ОБЛАСТЬ-КУЗБАСС, НОВОКУЗНЕЦКИЙ МУНИЦИПАЛЬНЫЙ РАЙОН, КРАСУЛИНСКОЕ СЕЛЬСКОЕ ПОСЕЛЕНИЕ , ПОСЕЛОК СЕВЕРНЫЙ, УЛИЦА ЛУГОВАЯ, 84</t>
  </si>
  <si>
    <t>КЕМЕРОВСКАЯ ОБЛ., КАДАСТРОВЫЙ НОМЕР ЗЕМЕЛЬНОГО УЧАСТКА 42:30:0506034:52, КЕМЕРОВСКАЯ ОБЛАСТЬ, ГОРОД НОВОКУЗНЕЦК, ОРДЖОНИКИДЗЕВСКИЙ РАЙОН, УЛ. ЗНАМЕНСКАЯ, (СТРОИТЕЛЬНЫЙ НОМЕР ОБЪЕКТА - 127)</t>
  </si>
  <si>
    <t>654084, КЕМЕРОВСКАЯ ОБЛ., НОВОКУЗНЕЦКИЙ ГОРОДСКОЙ ОКРУГ, НОВОКУЗНЕЦК, НАСОСНАЯ,  Д. 34, КАДАСТРОВЫЙ НОМЕР ЗЕМЕЛЬНОГО УЧАСТКА 42:30:0503001:150, РОССИЙСКАЯ ФЕДЕРАЦИЯ, КЕМЕРОВСКАЯ ОБЛАСТЬ - КУЗБАСС, НОВОКУЗНЕЦКИЙ ГОРОДСКОЙ ОКРУГ, ГОРОД НОВОКУЗНЕЦК, ОРДЖОНИК</t>
  </si>
  <si>
    <t>654084, КЕМЕРОВСКАЯ ОБЛ., НОВОКУЗНЕЦК, Р-Н ОРДЖОНИКИДЗЕВСКИЙ, УЛ НОВОГОДНЯЯ,  Д. 15А, КАДАСТРОВЫЙ НОМЕР ЗЕМЕЛЬНОГО УЧАСТКА 42:30:0503006:126, КЕМЕРОВСКАЯ ОБЛАСТЬ, Г. НОВОКУЗНЕЦК, УЛ. НОВОГОДНЯЯ, Д. 15А</t>
  </si>
  <si>
    <t>Кемеровская обл., Новокузнецкий район, Кузедеевское сп, ул. Зеленая 16А, к.н. 42:09:2601001:2507</t>
  </si>
  <si>
    <t xml:space="preserve">Кемеровская обл., Ленинск-Кузнецкий р-н, Панфиловский с.с, к.н.з.у. 42:06:0112001:702. </t>
  </si>
  <si>
    <t xml:space="preserve">Кемеровская обл., Кемеровский р-н, с. Березово, ул. Первомайская, д. 44а, к.н.з.у. 42:04:0340001:3912. </t>
  </si>
  <si>
    <t xml:space="preserve">Кемеровская обл., Кемеровский р-н, с. Березово, ул. Солнечная поз. 3, к.н.з.у. 42:04:0340001:1724. </t>
  </si>
  <si>
    <t xml:space="preserve">Кемеровская обл., Кемеровский р-н, с. Березово, пер. Томский, д. 4, д. 6, к.н.з.у. 42:04:0340001:1416, к.н.з.у. 42:04:0340001:1382. </t>
  </si>
  <si>
    <t xml:space="preserve">Кемеровская обл., Кемеровский р-н, с. Березово, ул. Цветочнная 4, к.н.з.у. 42:04:0340001:4752. </t>
  </si>
  <si>
    <t>Кемеровская обл., Кемеровский р-н, с. Березово, ул. Южная, поз.14а, к.н.з.у. 42:04:0340001:3770.</t>
  </si>
  <si>
    <t xml:space="preserve">Кемеровская обл., Кемеровский р-н, с. Березово, ул. Молодежная поз. 31а, к.н.з.у. 42:04:0340001:3257. </t>
  </si>
  <si>
    <t>Кемеровская обл., Кемеровский р-н, с. Новостройка, ул. Сезонная, к.н.з.у. 42:04:0341001:4638,</t>
  </si>
  <si>
    <t>Кемеровская обл., Кемеровский р-н, с. Новостройка, , ул. Мечтателей, к.н.з.у. 42:04:0337003:123.</t>
  </si>
  <si>
    <t>Кемеровская область-Кузбасс, Промышленновский муниципальный округ, п. Плотниково, ул. Вокзальная (в 5 м. от дома № 1а).</t>
  </si>
  <si>
    <t>Российская Федерация, Кемеровская область-Кузбасс, Мариинский муниципальный округ, село Тенгулы, улица Городская, земельный участок 20а, кадастровый номер земельного участка 42:07:0102008:492.</t>
  </si>
  <si>
    <t>Россия, Кемеровская обл., кадастровый номер земельного участка 42:07:0104005:66, Кемеровская область, р-н Мариинский, п. Калининский, уч. №б\н.</t>
  </si>
  <si>
    <t>Россия, Кемеровская обл., Юргинский муниципальный округ, п.ст. Юрга-2, улица Линейная,  д. земельный, кадастровый номер земельного участка 42:17:0102007:3083.</t>
  </si>
  <si>
    <t>Кемеровская область, Юргинский муниципальный округ, с.Варюхино Кемеровская область, автомобильная дорога "Байкал", на участке "Подъезд к г. Томск", кадастровый номер земельного участка 42:00:0000000:278.</t>
  </si>
  <si>
    <t>Кемеровская обл.,  Кемеровский р-н, СП Елыкаевское, д. Андреевка, ул. Таёжная, уч. 10А к.н. 42:04:0208001:1552</t>
  </si>
  <si>
    <t>Кемеровская обл.,  Кемеровский р-н, д. Андреевка, уч. 2, к.н.з.у. 42:04:0208001:3992.</t>
  </si>
  <si>
    <t>Кемеровская обл.,  Кемеровский р-н, д. Береговая, ул. Дорожная, уч. 2б, к.н. 42:04:0334001:2651.</t>
  </si>
  <si>
    <t>Кемеровская обл.,  Кемеровский р-н, д. Береговая, ул. Рябиновая, 1Д, к.н. 42:04:0334001:3156.</t>
  </si>
  <si>
    <t xml:space="preserve"> Кемеровская обл.,  Кемеровский р-н, д. Береговая, ул. Рябиновая, 1А, ул. Садовая, поз. 31, к.н. 42:04:0334001:3135, 42:04:0334001:249</t>
  </si>
  <si>
    <t>Кемеровская обл.,  Кемеровский р-н,д. Береговая, ул. Солнечная, к.н. 42:04:0334001:883.</t>
  </si>
  <si>
    <t>Кемеровская обл.,  Кемеровский р-н, с. Верхотомское, к.н.з.у. 42:04:0205001:918.</t>
  </si>
  <si>
    <t>Кемеровская обл.,  Кемеровский р-н, с. Верхотомское, ул. Майская, д. 16, к.н.з.у. 42:04:0204002:288.</t>
  </si>
  <si>
    <t xml:space="preserve">Кемеровская обл.,  Кемеровский р-н, с. Верхотомское, ул. Красная, з.уч. 19а, к.н.з.у. 42:04:0205001:2463. </t>
  </si>
  <si>
    <t xml:space="preserve">Кемеровская обл.,  Кемеровский р-н, с. Верхотомское, ул. Новая, уч. 55, к.н.з.у. 42:04:0205001:2241. </t>
  </si>
  <si>
    <t>Кемеровская обл.,  Кемеровский р-н, д. Жургавань, ул.  Центральная, з.у.  39б/1, к.н.з.у. 42:04:0211016:579.</t>
  </si>
  <si>
    <t>Кемеровская обл.,  Кемеровский р-н, д. Жургавань, ул.  Речная, 25, к.н.з.у. 42:04:0211016:580.</t>
  </si>
  <si>
    <t>Кемеровская обл.,  Кемеровский р-н, д. Мозжуха, ул. Школьная,  к.н. 42:04:0306001:1823</t>
  </si>
  <si>
    <t>Кемеровская обл.,  Кемеровский р-н, п. Новостройка, ул. Западная, к.н.з.у. 42:04:0341001:3017.</t>
  </si>
  <si>
    <t xml:space="preserve">Кемеровская обл.,  Кемеровский р-н, п. Новостройка, ул.  Притомская, 9б, к.н.з.у. 42:04:0341001:4444. </t>
  </si>
  <si>
    <t>Кемеровская обл.,  Кемеровский р-н, п. Новостройка, ул. Центральная, з.у. 1Б, к.н. 42:04:0341001:1079.</t>
  </si>
  <si>
    <t>Кемеровская обл.,  Кемеровский р-н, д. Пугачи, ул. Линейная, 23в, к.н. 42:04:0348001:924</t>
  </si>
  <si>
    <t>Кемеровская обл.,  Кемеровский р-н, к.н.з.у. 42:04:0211001:1471.</t>
  </si>
  <si>
    <t>Кемеровская обл.,  Ленинск-Кузнецкий р-н, автодорога Кемерово-Новокузнецк 52,474 км., к.н.з.у. 42:06:0113001:569.</t>
  </si>
  <si>
    <t>КЕМЕРОВСКАЯ ОБЛ., КАДАСТРОВЫЙ НОМЕР ЗЕМЕЛЬНОГО УЧАСТКА 42:09:1006002:1563, РОССИЙСКАЯ ФЕДЕРАЦИЯ, КЕМЕРОВСКАЯ ОБЛАСТЬ - КУЗБАСС, НОВОКУЗНЕЦКИЙ МУНИЦИПАЛЬНЫЙ РАЙОН, СОСНОВСКОЕ СЕЛЬСКОЕ ПОСЕЛЕНИЕ, С. КУРТУКОВО, УЛ. ЯСНАЯ, З/У 13</t>
  </si>
  <si>
    <t>КЕМЕРОВСКАЯ ОБЛ., КАДАСТРОВЫЙ НОМЕР ЗЕМЕЛЬНОГО УЧАСТКА 42:30:0506038:153, РОССИЙСКАЯ ФЕДЕРАЦИЯ, КЕМЕРОВСКАЯ ОБЛАСТЬ -КУЗБАСС, НОВОКУЗНЕЦКИЙ ГОРОДСКОЙ ОКРУГ, ГОРОД НОВОКУЗНЕЦК, ОРДЖОНИКИДЗЕВСКИЙ РАЙОН , УЛИЦА ЗНАМЕНСКАЯ, (СТРОИТЕЛЬНЫЙ НОМЕР ОБЪЕКТА 101)</t>
  </si>
  <si>
    <t>КЕМЕРОВСКАЯ ОБЛ., КАДАСТРОВЫЙ НОМЕР ЗЕМЕЛЬНОГО УЧАСТКА 42:10:0304010:4901, РОССИЙСКАЯ ФЕДЕРАЦИЯ, КЕМЕРОВСКАЯ ОБЛАСТЬ - КУЗБАСС, ПРОКОПЬЕВСКИЙ МУНИЦИПАЛЬНЫЙ ОКРУГ, П. СВОБОДНЫЙ, УЛ. НИЖНЯЯ, 5</t>
  </si>
  <si>
    <t>КЕМЕРОВСКАЯ ОБЛ., КАДАСТРОВЫЙ НОМЕР ЗЕМЕЛЬНОГО УЧАСТКА 42:09:0601001:880, КЕМЕРОВСКАЯ ОБЛАСТЬ, НОВОКУЗНЕЦКИЙ РАЙОН, С. ИЛЬИНКА, УЛ. СЕВЕРНАЯ, Д. 29 Б</t>
  </si>
  <si>
    <t>КЕМЕРОВСКАЯ ОБЛ., КАДАСТРОВЫЙ НОМЕР ЗЕМЕЛЬНОГО УЧАСТКА 42:09:0601001:4034, НОВОКУЗНЕЦКИЙ МУНИЦИПАЛЬНЫЙ РАЙОН, КРАСУЛИНСКОЕ СЕЛЬСКОЕ ПОСЕЛЕНИЕ, С. ИЛЬИНКА, УЛ. ЖИХА, ЗЕМЕЛЬНЫЙ УЧАСТОК 2Г</t>
  </si>
  <si>
    <t>КЕМЕРОВСКАЯ ОБЛ., КАДАСТРОВЫЙ НОМЕР ЗЕМЕЛЬНОГО УЧАСТКА 42:09:0905001:1074, КЕМЕРОВСКАЯ ОБЛАСТЬ-КУЗБАСС, Р-Н НОВОКУЗНЕЦКИЙ, С.БЕРЕЗОВО, УЛ.НОВАЯ, Д10.</t>
  </si>
  <si>
    <t>КЕМЕРОВСКАЯ ОБЛ., КАДАСТРОВЫЙ НОМЕР ЗЕМЕЛЬНОГО УЧАСТКА 42:09:0911001:3097, РОССИЙСКАЯ ФЕДЕРАЦИЯ, КЕМЕРОВСКАЯ ОБЛАСТЬ – КУЗБАСС, НОВОКУЗНЕЦКИЙ МУНИЦИПАЛЬНЫЙ ОКРУГ, СЕЛО БЕРЕЗОВО, УЛИЦА ТАЕЖНАЯ, ЗЕМЕЛЬНЫЙ УЧАСТОК 20</t>
  </si>
  <si>
    <t>: Россия, Кемеровская обл., кадастровый номер земельного участка 42:10:0404002:277, Кемеровская область. пгт. Краснобродский, гаражный массив "Горняк", ряд 3 строение 1.</t>
  </si>
  <si>
    <t>Россия, Кемеровская обл., кадастровый номер земельного участка 42:10:0404002:529, Кемеровская область-Кузбасс, городской округ Краснобродский,Краснобродский поселок городского типа, Горняк зона (массив), 3 ряд улица, 5.</t>
  </si>
  <si>
    <t xml:space="preserve">Кемеровская обл., Топкинский р-н, с. Топки, площадка гаражная №2, з.у. 10, к.н. 42:14:0103001:2860  </t>
  </si>
  <si>
    <t xml:space="preserve">Кемеровская область-Кузбасс, Промышленновский МО, д.Ушаково. ул. Заречная, д.24. </t>
  </si>
  <si>
    <t xml:space="preserve">Кемеровская область-Кузбасс, Промышленновский МО, с.Морозово. ул. Береговая, д.11а-1. </t>
  </si>
  <si>
    <t xml:space="preserve">Кемеровская обл., Топкинский р-н, с. Глубокое, ул. Лесная, к.н. 42:14:0116016  </t>
  </si>
  <si>
    <t>Кемеровская обл., Крапивинский р-он, СПК Красный Ключ, к.н. з.у. 42:05:0101004:50.</t>
  </si>
  <si>
    <t>Кемеровская обл., Кемеровский р-он,с. Елыкаево, ул. Леонова, д.70, к.н. з.у. 42:04:0212001:604.</t>
  </si>
  <si>
    <t>Кемеровская обл.,  Кемеровский р-он, д. Креково, ул. Полевая, з.у.12, к.н. з.у. 42:04:0302001:46.</t>
  </si>
  <si>
    <t>Кемеровская обл., Чебулинский р-он, участок км 433-км 434 автомобильной дороги Р-255 "Сибирь".</t>
  </si>
  <si>
    <t>Кемеровская обл.,  Кемеровский р-он, с.п. Елыкаевское, СНТ "Надежда", уч. 317, к.н. з.у. 42:04:0213012:276.</t>
  </si>
  <si>
    <t>Кемеровская обл.,  Кемеровский р-он, п. Мамаевка, СНТ Мечта, уч. 187, к.н. з.у. 42:04:0318001:28.</t>
  </si>
  <si>
    <t>Кемеровская обл.,  Кемеровский р-он, к.н. з.у. 42:04:0211001:1694.</t>
  </si>
  <si>
    <t>Кемеровская обл., Кемеровский р-он, Западная часть Кемеровского района, к.н. 42:04:0000000:51.</t>
  </si>
  <si>
    <t>Кемеровская область, Беловский район,пгт.Инской,Территория СНТ Приморье,зу62а К.Н.633</t>
  </si>
  <si>
    <t>Кемеровская область,пгт.Краснобродский,ул. Комсомольская,д.15, К.Н.13</t>
  </si>
  <si>
    <t xml:space="preserve"> Кемеровская область,г.Салаир, ул Энгельса,39а,К.Н.65 </t>
  </si>
  <si>
    <t>654224, КЕМЕРОВСКАЯ ОБЛ., НОВОКУЗНЕЦКИЙ, С КРАСНОЗНАМЕНКА, БЕРЕГОВАЯ,  Д. 32, КАДАСТРОВЫЙ НОМЕР ЗЕМЕЛЬНОГО УЧАСТКА 42:09:1706001:340</t>
  </si>
  <si>
    <t>КЕМЕРОВСКАЯ ОБЛ., КАДАСТРОВЫЙ НОМЕР ЗЕМЕЛЬНОГО УЧАСТКА 42:09:1717001:55, НОВОКУЗНЕЦКИЙ МУНИЦИПАЛЬНЫЙ РАЙОН, ТЕРСИНСКОЕ СЕЛЬСКОЕ ПОСЕЛЕНИЕ, П. ЧИСТАЯ ГРИВА, УЛ. ТАЕЖНАЯ, УЧАСТОК №12</t>
  </si>
  <si>
    <t>КЕМЕРОВСКАЯ ОБЛ., КАДАСТРОВЫЙ НОМЕР ЗЕМЕЛЬНОГО УЧАСТКА 42:09:1713001:1003, РОССИЙСКАЯ ФЕДЕРАЦИЯ, КЕМЕРОВСКАЯ ОБЛАСТЬ - КУЗБАСС, НОВОКУЗНЕЦКИЙ МУНИЦИПАЛЬНЫЙ РАЙОН, ТЕРСИНСКОЕ СЕЛЬСКОЕ ПОСЕЛЕНИЕ, ПОСЕЛОК ЧИСТАЯ ГРИВА, 53Б</t>
  </si>
  <si>
    <t>КЕМЕРОВСКАЯ ОБЛ., КАДАСТРОВЫЙ НОМЕР ЗЕМЕЛЬНОГО УЧАСТКА 42:09:0201003:2721, РОССИЙСКАЯ ФЕДЕРАЦИЯ, КЕМЕРОВСКАЯ ОБЛАСТЬ - КУЗБАСС, НОВОКУЗНЕЦКИЙ МУНИЦИПАЛЬНЫЙ ОКРУГ, СЕЛО АТАМАНОВО, УЛИЦА ВЕСЕННЯЯ, ЗЕМЕЛЬНЫЙ УЧАСТОК 16А</t>
  </si>
  <si>
    <t>КЕМЕРОВСКАЯ ОБЛ., КАДАСТРОВЫЙ НОМЕР ЗЕМЕЛЬНОГО УЧАСТКА 42:09:0204001:1459, РОССИЯ, КЕМЕРОВСКАЯ ОБЛАСТЬ, НОВОКУЗНЕЦКИЙ РАЙОН, ЦЕНТРАЛЬНОЕ СЕЛЬСКОЕ ПОСЕЛЕНИЕ, П.СТ. ТАЛЬЖИНО, УЛ. СОЛНЕЧНАЯ, 13</t>
  </si>
  <si>
    <t>КЕМЕРОВСКАЯ ОБЛ., КАДАСТРОВЫЙ НОМЕР ЗЕМЕЛЬНОГО УЧАСТКА 42:09:0201003:2424, РОССИЙСКАЯ ФЕДЕРАЦИЯ, КЕМЕРОВСКАЯ ОБЛАСТЬ, НОВОКУЗНЕЦКИЙ МУНИЦИПАЛЬНЫЙ РАЙОН, ЦЕНТРАЛЬНОЕ СЕЛЬСКОЕ ПОСЕЛЕНИЕ, С. АТАМАНОВО, УЛ.ЮНОСТИ, 9А</t>
  </si>
  <si>
    <t>КЕМЕРОВСКАЯ ОБЛ., КАДАСТРОВЫЙ НОМЕР ЗЕМЕЛЬНОГО УЧАСТКА 42:09:0201005:122, КЕМЕРОВСКАЯ ОБЛАСТЬ, НОВОКУЗНЕЦКИЙ РАЙОН, ЦЕНТРАЛЬНОЕ С/П, АТАМАНОВО С., ПИОНЕРСКАЯ УЛ., 122</t>
  </si>
  <si>
    <t>КЕМЕРОВСКАЯ ОБЛ., КАДАСТРОВЫЙ НОМЕР ЗЕМЕЛЬНОГО УЧАСТКА 42:09:0203001:807, КЕМЕРОВСКАЯ ОБЛАСТЬ, Р-Н НОВОКУЗНЕЦКИЙ, П ТАЛЬЖИНО, УЛ ВЕСЕННЯЯ, 20</t>
  </si>
  <si>
    <t>654000, КЕМЕРОВСКАЯ ОБЛ., КЕМЕРОВСКАЯ ОБЛ, НОВОКУЗНЕЦК, ТЕР. СНТ ПРИОЗЕРНОЕ-2, УЛ АБРИКОСОВАЯ,  Д. 29, КАДАСТРОВЫЙ НОМЕР ЗЕМЕЛЬНОГО УЧАСТКА 42:30:0539001:30</t>
  </si>
  <si>
    <t>КЕМЕРОВСКАЯ ОБЛ., КАДАСТРОВЫЙ НОМЕР ЗЕМЕЛЬНОГО УЧАСТКА 42:09:0606001:5581, РОССИЙСКАЯ ФЕДЕРАЦИЯ,КЕМЕРОВСКАЯ ОБЛАСТЬ-КУЗБАСС, НОВОКУЗНЕЦКИЙ МУНИЦИПАЛЬНЫЙ ОКРУГ, С. БЕДАРЕВО, УЛ. ЗВЕЗДНАЯ, ЗЕМЕЛЬНЫЙ УЧАСТОК 2</t>
  </si>
  <si>
    <t>КЕМЕРОВСКАЯ ОБЛ., КАДАСТРОВЫЙ НОМЕР ЗЕМЕЛЬНОГО УЧАСТКА 42:09:0607001:646, КЕМЕРОВСКАЯ ОБЛАСТЬ, Р-Н НОВОКУЗНЕЦКИЙ, КРАСУЛИНСКОЕ СЕЛЬСКОЕ ПОСЕЛЕНИЕ, С/О СТЕПНОЙ</t>
  </si>
  <si>
    <t>объект «Малоэтажная жилая застройка (Индивидуальный жилой дом/ Садовый/Дачный дом)», расположенный по адресу: Кемеровская область, р-н Новокузнецкий, Красулинское сельское поселение, с/о Степной, кадастровый номер земельного участка 42:09:0607001:512</t>
  </si>
  <si>
    <t>КЕМЕРОВСКАЯ ОБЛ., КАДАСТРОВЫЙ НОМЕР ЗЕМЕЛЬНОГО УЧАСТКА 42:09:0606001:5243, РОССИЙСКАЯ ФЕДЕРАЦИЯ, КЕМЕРОВСКАЯ ОБЛАСТЬ - КУЗБАСС, НОВОКУЗНЕЦКИЙ МУНИЦИПАЛЬНЫЙ РАЙОН, КРАСУЛИНСКОЕ СЕЛЬСКОЕ ПОСЕЛЕНИЕ</t>
  </si>
  <si>
    <t>Кемеровская область-Кузбасс, Крапивинский муниципальный округ, кнзу 42:05:0102003:1287</t>
  </si>
  <si>
    <t xml:space="preserve">Кемеровская область-Кузбасс, Крапивнский район, ул.Шоссейная, кн42:00:0101004  </t>
  </si>
  <si>
    <t>Кемеровская обл., г. Белово, гаражный массив "Северный промузел" кнзу 42:21:0102001:371  кнзу 42:21:0102001:225</t>
  </si>
  <si>
    <t>Кемеровская область - Кузбасс, Ленинск-Кузнецкий муниципальный округ.</t>
  </si>
  <si>
    <t>Россия, Кемеровская обл., кадастровый номер земельного участка 42:26:0301001:29641, Кемеровская область-Кузбасс, Ленинск-Кузнецкий городской округ, г. Ленинск-Кузнецкий,  пер. Пригородный, з/у 15 — участок</t>
  </si>
  <si>
    <t>Россия, 652523, Кемеровская обл., Ленинск-Кузнецкий, п Лапшиновка, Заводская,  д. 30, кадастровый номер земельного участка 42:06:0115001:836.</t>
  </si>
  <si>
    <t>Россия, Кемеровская обл., кадастровый номер земельного участка 42:06:0115001:462, Кемеровская область, Ленинск-Кузнецкий район, п. Лапшиновка, пер. Тополиный, 1.</t>
  </si>
  <si>
    <t xml:space="preserve">Кемеровская область-Кузбасс, Промышленновский муниципальный округ, п.Соревнование, ул.Береговая ,Земельный участок 1б. </t>
  </si>
  <si>
    <t>КЕМЕРОВСКАЯ ОБЛ., КАДАСТРОВЫЙ НОМЕР ЗЕМЕЛЬНОГО УЧАСТКА 42:09:0606001:4535, РОССИЙСКАЯ ФЕДЕРАЦИЯ, КЕМЕРОВСКАЯ ОБЛАСТЬ, НОВОКУЗНЕЦКИЙ РАЙОН, КРАСУЛИНСКОЕ СЕЛЬСКОЕ ПОСЕЛЕНИЕ, С. ИЛЬИНКА, УЛ.СВЕТЛАЯ, 28</t>
  </si>
  <si>
    <t>654202,Кемеровская область, Новокузнецкий район, Сосновское с/п, Куртуково с, Береговая ул, 21, кадастровый номер земельного участка 42:09:1001001:2911.</t>
  </si>
  <si>
    <t>Кемеровская обл., Новокузнецкий район, Сосновское с/п Куртуково с., ул. Береговая, 18а, кадастровый номер земельного участка 42:09:1001001:2895.</t>
  </si>
  <si>
    <t>: Россия, 654202, Кемеровская обл., Новокузнецкий муниципальный район, Сосновское, с. Куртуково, Береговая,  д. 19, кадастровый номер земельного участка 42:09:1001001:2896.</t>
  </si>
  <si>
    <t>654204, КЕМЕРОВСКАЯ ОБЛ., НОВОКУЗНЕЦКИЙ, С ТАРГАЙ, СЧАСТЛИВАЯ,  Д. УЧ-К 1 И, КАДАСТРОВЫЙ НОМЕР ЗЕМЕЛЬНОГО УЧАСТКА 42:09:1004002:51</t>
  </si>
  <si>
    <t>Российская Федерация, Кемеровская Область - Кузбасс, Ленинск-Кузнецкий муниципальный округ, п. Южный, в 65 метрах на северо-запад от границы земельного участка, расположенного по адресу: Кемеровская обл., Ленинск-Кузнецкий р-н, Камышинский с/с, п. Южный, ул. Береговая, 35, кадастровый номер земельного участка 42:06:0104003:482</t>
  </si>
  <si>
    <t xml:space="preserve">Российская Федерация, Кемеровская область-Кузбасс, Прокопьевский муниципальный округ, поселок городского типа Краснобродский, переулок Угольный, в границах кадастрового квартала 42:21:0803007                     </t>
  </si>
  <si>
    <t>обл. Кемеровская, г. Белово, пгт. Инской дск садовое общество Нива, участок №41, кадастровый номер земельного участка 42:21:0501043:25</t>
  </si>
  <si>
    <t>Кемеровская обл.,  Кемеровский р-н,   с. Ягуново, ул. Трудовая з.у. 19а, к.н.з.у. 42:04:0320001:3242.</t>
  </si>
  <si>
    <t>Кемеровская обл.,  Кемеровский р-н,  с. Ягуново, сдт Рыбак, уч.10, к.н.з.у. 42:04:0320001:784.</t>
  </si>
  <si>
    <t>Кемеровская обл.,  Кемеровский р-н,   с. Ягуново, ул. Школьная уч. 30, к.н.з.у. 42:04:0320001:790.</t>
  </si>
  <si>
    <t>Кемеровская обл.,  Кемеровский р-н, п. Мамаевский, СНТ Мечта, уч. 168,  к.н.з.у. 42:04:0318001:146.</t>
  </si>
  <si>
    <t>Кемеровская обл.,  Кемеровский р-н, п. Мамаевский, СНТ Мечта, уч. 174а,  к.н.з.у. 42:04:0000000:1567.</t>
  </si>
  <si>
    <t>Кемеровская обл.,  Кемеровский р-н, п. Мамаевский, СНТ Мечта, уч. 203, к.н.з.у. 42:04:0318001:147.</t>
  </si>
  <si>
    <t>Кемеровская обл.,  Кемеровский р-н,  п. Новоискитимск, к.н.з.у. 42:04:0316002:407.</t>
  </si>
  <si>
    <t>Кемеровская обл.,  Кемеровский р-н, п. Мамаевский,  к.н.з.у. 42:04:0316002:867.</t>
  </si>
  <si>
    <t>Кемеровская обл.,  Кемеровский р-н, с. Березово, ул. Солнечная. д. 6, к.н.з.у. 42:04:0340001:1718.</t>
  </si>
  <si>
    <t>Кемеровская обл.,  Кемеровский р-н, с. Березово, ул. Кристальная, к.н.з.у. 42:04:0340001:4738.</t>
  </si>
  <si>
    <t>Кемеровская обл.,  Кемеровский р-н, с. Березово, ул. Жуковского поз. 20, к.н.з.у. 42:04:0337003:440.</t>
  </si>
  <si>
    <t>Кемеровская обл.,  Кемеровский р-н, с. Березово, ул. Жуковского поз. 42, к.н.з.у. 42:04:0337003:496.</t>
  </si>
  <si>
    <t>Кемеровская обл.,  Кемеровский р-н, с. Березово, ул. Лесная, к.н.з.у. 42:04:0340001:4137.</t>
  </si>
  <si>
    <t>Кемеровская обл.,  Кемеровский р-н,  с. Андреевка, ул. Таежная уч.1, к.н.з.у. 42:04:0208001:1543.</t>
  </si>
  <si>
    <t>Кемеровская обл., Западная часть Кемеровского р-она, к.н. з.у. 42:04:0000000:51.</t>
  </si>
  <si>
    <t>Кемеровская обл., Западная часть Кемеровского р-она., к.н. з.у. 42:04:0000000:51.</t>
  </si>
  <si>
    <t>Кемеровская обл.,  Кемеровский р-н, с.п. Елыкаевское, с. Елыкаево, ул. Гагарина, поз. 13В, к.н.з.у. 42:04:0212001:3186.</t>
  </si>
  <si>
    <t>Кемеровская обл.,  Кемеровский р-н, СНТ Мечта, уч. 45, к.н.з.у. 42:04:0318001:176.</t>
  </si>
  <si>
    <t>Кемеровская обл.,  Кемеровский р-н, СНТ Мечта, уч. 130, к.н.з.у. 42:04:0318001:8.</t>
  </si>
  <si>
    <t>Кемеровская обл.,  Кемеровский р-н, д. Сухово, позиция № 2, к.н.з.у. 42:04:0353001:1769</t>
  </si>
  <si>
    <t>Кемеровская обл.,  Кемеровский р-н, п. Металлплощадка, ул. Кленовая, к.н.з.у. 42:04:0352001:8488</t>
  </si>
  <si>
    <t>Кемеровская обл.,  Кемеровский р-н, с.п. Щегловское к.н.з.у. 42:04:0204001:348</t>
  </si>
  <si>
    <t>Кемеровская обл.,  Кемеровский р-н, п. Щегловский, ул Советская, 39, к.н.з.у. 42:04:0204011:1138</t>
  </si>
  <si>
    <t>Кемеровская обл., г.  Кемерово, ул Солончаковая, д.19, к.н.з.у. 42:04:0401001:569</t>
  </si>
  <si>
    <t>Кемеровская обл.,  Топкинский р-н, п. Знаменский, в границах к.к.  42:14:0105008.</t>
  </si>
  <si>
    <t>Кемеровская обл.,  Яйский р-н, п. Турат, ул. Майская, к.н.з.у. 42:18:0112006:375.</t>
  </si>
  <si>
    <t xml:space="preserve">Кемеровская обл., Ленинск-Кузнецкий р-н, ЗАО Ленинское, к.н.з.у. 42:06:0114004:245. </t>
  </si>
  <si>
    <t>Кемеровская обл.,  Кемеровский р-н, с. Андреевка, в границах к.к. 42:04:0208002.</t>
  </si>
  <si>
    <t>Кемеровская обл.,  Кемеровский р-н,  с. Андреевка, ул. Н. Островского, к.н.з.у. 42:04:0209001:3240.</t>
  </si>
  <si>
    <t>Кемеровская обл.,  Кемеровский р-н,  с. Андреевка, поз.158, к.н.з.у. 42:04:0209001:2282.</t>
  </si>
  <si>
    <t>Кемеровская обл.,  Кемеровский р-н,  д. Осиновка, ул. Луговая, 28В, к.н.з.у. 42:04:0211018:762.</t>
  </si>
  <si>
    <t>Кемеровская обл.,  Кемеровский р-н, с. Елыкаево, ул. Береговая з.у. 142А, к.н.з.у. 42:04:0212001:3871.</t>
  </si>
  <si>
    <t>Кемеровская обл.,  Кемеровский р-н, с. Елыкаево, ул. Совхозная, д. 98, к.н.з.у. 42:04:0212001:1046.</t>
  </si>
  <si>
    <t>Кемеровская обл.,  Кемеровский р-н, с. Елыкаево, ул. Леонова, з.у. 51, к.н.з.у. 42:04:0212001:1273.</t>
  </si>
  <si>
    <t>Кемеровская обл.,  Кемеровский р-н, с. Елыкаево, ул. Береговая уч. 175, к.н.з.у. 42:04:0212001:250.</t>
  </si>
  <si>
    <t>Кемеровская обл.,  Кемеровский р-н, д. Жургавань, к.н.з.у. 42:04:0211016:563.</t>
  </si>
  <si>
    <t>Кемеровская обл.,  Кемеровский р-н, с. Елыкаево, ул. Звездная, уч. 24, к.н.з.у. 442:04:0212001:3864.</t>
  </si>
  <si>
    <t>Кемеровская обл.,  Кемеровский р-н, д. Журавлево, СДТ Мичуринец-80, уч. 2, к.н.з.у. 42:04:0211007:23.</t>
  </si>
  <si>
    <t xml:space="preserve">Кемеровская обл.,  Кемеровский р-н, СНТ "Автомобилист Кедровка", уч. 115, к.н.з.у. 42:04:0207003:202. </t>
  </si>
  <si>
    <t>Кемеровская обл.,  Кемеровский р-н, д. Солонечная, ул. Солнечная д. 8, к.н.з.у. 42:04:0208002:11432.</t>
  </si>
  <si>
    <t>Кемеровская обл.,  Кемеровский р-н, с.п. Елыкаевское, к.н.з.у. 42:04:0211001:2242.</t>
  </si>
  <si>
    <t>Кемеровская обл.,  Кемеровский р-н, в границах СХПК колхоз Сибирь, к.н. 42:04:0213001:476.</t>
  </si>
  <si>
    <t xml:space="preserve">Кемеровская обл., Кемеровский р-н, с. Верхотомское, юго-западнее дом № 12а, по ул. Набережнная, к.н.з.у. 42:04:0205001:2176. </t>
  </si>
  <si>
    <t>Кемеровская обл.,  Топкинский р-н, п. Мокроусовский, к.н.з.у.  42:14:0106004:394.</t>
  </si>
  <si>
    <t>Кемеровская обл.,  Ижморский р-н, Линия наружного освещения на участке км 375 автомобильной дороги Р-255 "Сибирь".</t>
  </si>
  <si>
    <t>Кемеровская область-Кузбасс, Прокопьевский МО, п. Школьный. ул. Солнечная 46.</t>
  </si>
  <si>
    <t xml:space="preserve">Кемеровская область-Кузбасс, Прокопьевский МО, п. Школьный. ул. Солнечная 5. </t>
  </si>
  <si>
    <t>Кемеровская область-Кузбасс, Прокопьевский МО, п. Свободный. ул. Тырганская 18.</t>
  </si>
  <si>
    <t>Кемеровская область-Кузбасс, Прокопьевский МО, п. Верх-Егос. ул. Полевая 5.</t>
  </si>
  <si>
    <t>Кемеровская область-Кузбасс, Прокопьевский МО, п. Верх-Егос. кну. 42:10:0304009:1054.</t>
  </si>
  <si>
    <t>Кемеровская область-Кузбасс, Прокопьевский МО, п. Свободный. ул. Российская 18.</t>
  </si>
  <si>
    <t>Кемеровская область-Кузбасс, Прокопьевский МО, п. Свободный. ул. Березовая 6</t>
  </si>
  <si>
    <t xml:space="preserve">Кемеровская область-Кузбасс, Прокопьевский МО, п. Яснаполяна. ул. Школьная 4-12А. </t>
  </si>
  <si>
    <t>Кемеровская область-Кузбасс, Прокопьевский МО, п. Центральный. ул. Заречная 19а.</t>
  </si>
  <si>
    <t>Кемеровская обл., Тисульский округ, п. Московка, ул. Трактовая, д. 17 кнзу 42:13:0121004:303</t>
  </si>
  <si>
    <t xml:space="preserve">Кемеровская обл., г. Белово., птг Инской, ст "Дачник", уч. № 195, кнзу 42:21:0501040:27 </t>
  </si>
  <si>
    <t>Кемеровская область, Новокузнецкий р-н, с. Атаманово, ул. Центральная  з.у. 175г  к.н. 42:09:020:1003:2605</t>
  </si>
  <si>
    <t>Кемеровская область, Новокузнецкий р-н, с. Атаманово, ул. 70лет Победы з.у. 21 к.н. 42:09:0205001:1173</t>
  </si>
  <si>
    <t>Кемеровская область, Новокузнецкий р-н, с. Атаманово, ул. Пионерская д. 1В к.н. 42:09:0201001:1978</t>
  </si>
  <si>
    <t>Кемеровская обл., Кемеровский р-н, д. Солонечная, д.16, д 10, д.18, к.н.з.у. 42:04:0211001:1382, к.н.з.у. 42:04:0208002:11430, к.н.з.у. 42:04:0208002:11372</t>
  </si>
  <si>
    <t>Кемеровская обл., Кемеровский р-н, п. Металлплощадка, ул. Снежная, к.н.з.у. 42:04:0352001:8743.</t>
  </si>
  <si>
    <t>Кемеровская обл., Кемеровский р-н, с.п. Елыкаевское, к.н.з.у. 42:04:0211001:1568.</t>
  </si>
  <si>
    <t>Кемеровская обл., Кемеровский р-н, с.п. Елыкаевское, к.н.з.у. 42:04:0211001:578.</t>
  </si>
  <si>
    <t xml:space="preserve">Кемеровская обл., Кемеровский р-н, ДНТ Журавли, сад 26/2, к.н.з.у. 42:04:0211003:1334. </t>
  </si>
  <si>
    <t xml:space="preserve">Кемеровская обл.,  Кемеровский р-н, с. Березово, ул. Лесная, к.н.з.у. 42:04:0340001:4883, 42:04:0340001:1436. </t>
  </si>
  <si>
    <t xml:space="preserve">Кемеровская обл., Кемеровский р-н, с. Андреевка, ул. Специалистов з.у. 12А, к.н.з.у. 42:04:0209001:3237. </t>
  </si>
  <si>
    <t xml:space="preserve">Кемеровская обл., Кемеровский р-н, с. Андреевка, к.н.з.у. 42:04:0209001:2869, 42:04:0209001:2870. </t>
  </si>
  <si>
    <t>Россия, Кемеровская обл., кадастровый номер земельного участка 42:04:0353001:2925, Область Кемеровская область - Кузбасс, Район Кемеровский, Деревня Сухово, Улица Кооперативная</t>
  </si>
  <si>
    <t>Кемеровская обл., Кемеровский р-н, д. Сухово, ул. Кооперативная, к.н.з.у. 42:04:0353001:2925, пер. Озерный, д. 4в, к.н.з.у. 42:04:0353001:1927</t>
  </si>
  <si>
    <t>Кемеровская обл., Топкинский р-он., п. Трещевский, ул. Садовая, 36</t>
  </si>
  <si>
    <t>Кемеровская обл., Топкинский р-он., д. Катково, ул. Ивановская, д. 14. к.н. з.у. 42:14:0109008:986</t>
  </si>
  <si>
    <t xml:space="preserve">Кемеровская обл., Топкинский р-он., г. Топки, снт Мичуринец-1, ул. 5, 79. </t>
  </si>
  <si>
    <t>Кемеровская обл., Яшкинский р-н, с.п. Литвиновское, д. Корчуганово, автодорога "Литвиново - Каленово", км 3,075</t>
  </si>
  <si>
    <t>Кемеровская обл., Яшкинский р-н, с. Таловка, ул. Молодежная 18, к.н.з.у. 42:19:0208004:889</t>
  </si>
  <si>
    <t>Кемеровская обл., Яшкинский р-н, п. Тутальский санаторий, ул. Центральная уч. № 20, к.н.з.у. 42:19:0102003:714</t>
  </si>
  <si>
    <t>Кемеровская обл., Кемеровский р-н, с.п. Береговое, к.н.з.у .42:04:0331001:571</t>
  </si>
  <si>
    <t>Кемеровская обл., Кемеровский р-н, с.п. Береговое, к.н.з.у. 42:04:0000000:1592</t>
  </si>
  <si>
    <t>Кемеровская обл., Кемеровский р-н, с. Ягуново, ул. Солнечная, поз. 9, к.н.з.у. 42:04:0320001:2241</t>
  </si>
  <si>
    <t>Кемеровская обл., Кемеровский р-н, к.н.з.у. 42:04:0316002:42</t>
  </si>
  <si>
    <t>Кемеровская обл., Кемеровский р-н, с. Березово, ул. Кедровая, поз.20, к.н.з.у. 42:04:0337003:559</t>
  </si>
  <si>
    <t>Кемеровская обл., Кемеровский р-н, п. Металлплощадка, ул. Новая, к.н.з.у. 42:04:0352001:8397.</t>
  </si>
  <si>
    <t>Кемеровская обл., Кемеровский р-н, п. Металлплощадка, ул. Новая д.57/1, к.н.з.у. 42:04:0352001:8484</t>
  </si>
  <si>
    <t>Кемеровская обл.,  Кемеровский р-н,  с. Андреевка, к.н.з.у. 42:04:0209001:2878, 42:04:0209001:2880, 42:04:0209001:2879.</t>
  </si>
  <si>
    <t>Кемеровская обл., Кемеровский р-н, п. Металлплощадка, ул. Береговая, к.н.з.у. 42:04:0352001:8339.</t>
  </si>
  <si>
    <t>Кемеровская обл., Кемеровский р-н, п. Металлплощадка, ул. Северная, к.н.з.у. 42:04:0352001:8257.</t>
  </si>
  <si>
    <t>Россия, Кемеровская обл., кадастровый номер земельного участка 42:04:0352001:8501, Российская Федерация, Кемеровская область-Кузбасс, муниципальный округ Кемеровский, поселок Металлплощадка, переулок Геодезический, земельный участок 5</t>
  </si>
  <si>
    <t>Россия, 650517, Кемеровская обл., Кемеровский, п Металлплощадка, пер Геодезический,  д. 6, кадастровый номер земельного участка 42:04:0352001:8800</t>
  </si>
  <si>
    <t>Кемеровская обл., Кемеровский р-н, п. Металлплощадка, ул. Логовая, з.у. 19б, к.н.з.у. 42:04:0352001:8827</t>
  </si>
  <si>
    <t>Кемеровская обл., Кемеровский р-н, п. Металлплощадка, к.н.з.у. 42:04:0352001:8908</t>
  </si>
  <si>
    <t>Кемеровская обл., Кемеровский р-н, д. Сухово, к.н.з.у. 42:04:0353001:2103</t>
  </si>
  <si>
    <t>Кемеровская обл., Кемеровский р-н, д. Сухово, к.н.з.у. 42:04:0353001:1592.</t>
  </si>
  <si>
    <t>Кемеровская обл., Кемеровский р-н, с. Ягуново, ул. Весенняя д. 23</t>
  </si>
  <si>
    <t xml:space="preserve">Кемеровская обл., Кемеровский р-н, п. Металлплощадка, ул. Кольцевая д.20б, к.н.з.у. 42:04:0352001:8801. </t>
  </si>
  <si>
    <t>Кемеровская обл., Кемеровский р-он., д.Сухово, ул. Тихая, д. 2г, к.н. з.у. 42:04:0353001:2815</t>
  </si>
  <si>
    <t xml:space="preserve">Кемеровская обл., Кемеровский р-он., п. Металлплощадка, ул. Береговая, к.н. з.у. 42:04:0352001:7782. </t>
  </si>
  <si>
    <t>Кемеровская обл., Кемеровский р-он., п. Металлплощадка, ул. Северная, з.у. 70, к.н. з.у. 42:04:0352001:8431</t>
  </si>
  <si>
    <t>Кемеровская обл., Кемеровский р-он., Южная часть, к.н.з.у. 42:04:0000000:63</t>
  </si>
  <si>
    <t>Кемеровская обл., Кемеровский р-н, д. Сухово, ул. Кооперативная з.у. 17/1, к.н.з.у. 42:04:0353001:2707.</t>
  </si>
  <si>
    <t>Россия, Кемеровская обл., кадастровый номер земельного участка 42:04:0330036:142, кемеровская область, р-н Кемеровский, сдт "Универсал-2"</t>
  </si>
  <si>
    <t>Россия, Кемеровская обл., кадастровый номер земельного участка 42:04:0330036:336, Кемеровская область, Кемеровский район, Береговое сельское поселение, Садоводческое некоммерческое товарищество "Универсал-2", участок 100а</t>
  </si>
  <si>
    <t>Россия, Кемеровская обл., кадастровый номер земельного участка 42:04:0320001:3306, Российская Федерация, Кемеровская область-Кузбасс, Кемеровский муниципальный округ, с. Ягуново, ул. Рыбхоз</t>
  </si>
  <si>
    <t>Российская Федерация, Кемеровская область-Кузбасс, Кемеровский муниципальный округ, с. Ягуново, ул. Рыбхоз, кадастровый номер земельного участка 42:04:0320001:3305</t>
  </si>
  <si>
    <t>Кемеровская обл., Кемеровский м. о.,
 с. Андреевка, к.н. з.у. 42:04:0209001:3161.</t>
  </si>
  <si>
    <t>КЕМЕРОВСКАЯ ОБЛ., КАДАСТРОВЫЙ НОМЕР ЗЕМЕЛЬНОГО УЧАСТКА 42:09:1301001:855, П.НИКОЛАЕВКА, УЛ.ШКОЛЬНАЯ ОКОЛО Д.25</t>
  </si>
  <si>
    <t>КЕМЕРОВСКАЯ ОБЛ., КАДАСТРОВЫЙ НОМЕР ЗЕМЕЛЬНОГО УЧАСТКА 42:09:1044001:296, РОССИЙСКАЯ ФЕДЕРАЦИЯ,  КЕМЕРОВСКАЯ ОБЛАСТЬ - КУЗБАСС, НОВОКУЗНЕЦКИЙ МУНИЦИПАЛЬНЫЙ РАЙОН, СОСНОВСКОЕ СЕЛЬСКОЕ ПОСЕЛЕНИЕ, ПРИМЕРНО В 7,5 КМ ОТ С. ТАРГАЙ ПО НАПРАВЛЕНИЮ НА ЗАПАД</t>
  </si>
  <si>
    <t>КЕМЕРОВСКАЯ ОБЛ., КАДАСТРОВЫЙ НОМЕР ЗЕМЕЛЬНОГО УЧАСТКА 42:09:1006001:1810, РОССИЙСКАЯ ФЕДЕРАЦИЯ, КЕМЕРОВСКАЯ ОБЛАСТЬ-КУЗБАСС, НОВОКУЗНЕЦКИЙ МУНИЦИПАЛЬНЫЙ РАЙОН, СОСНОВСКОЕ СЕЛЬСКОЕ ПОСЕЛЕНИЕ, С ТАРГАЙ</t>
  </si>
  <si>
    <t>КЕМЕРОВСКАЯ ОБЛ., КАДАСТРОВЫЙ НОМЕР ЗЕМЕЛЬНОГО УЧАСТКА 42:09:1006001:1809, РОССИЙСКАЯ ФЕДЕРАЦИЯ, КЕМЕРОВСКАЯ ОБЛАСТЬ-КУЗБАСС, НОВОКУЗНЕЦКИЙ МУНИЦИПАЛЬНЫЙ РАЙОН, СОСНОВСКОЕ СЕЛЬСКОЕ ПОСЕЛЕНИЕ, С ТАРГАЙ</t>
  </si>
  <si>
    <t xml:space="preserve">Кемеровская область, Киселевский городской округ, г.Киселевск, проезд Западный , №12 и №13 </t>
  </si>
  <si>
    <t>Россия, 652143, Кемеровская обл., Ижморский, с Троицкое, Молодежная,  д. 23а, кадастровый номер земельного участка 42:03:0301003:1548</t>
  </si>
  <si>
    <t>Кемеровская область, Промышленновский муниципальный округ, д.Колычево, ул.Весенняя земельный участок 14Б кнзу 42:11:0115003:1204</t>
  </si>
  <si>
    <t>Кемеровская область, Беловский м.о., д.Ивановка. ул. Весенняя, зд 68/10</t>
  </si>
  <si>
    <t>Кемеровская область, Новокузнецкий р-н, с. Макариха, д. 25  к.н. 42:09:3407001:42</t>
  </si>
  <si>
    <t>Кемеровская  обл, Яйский Муниципальный район  д. Сергеевка, ул. Сибирская, 21А, к.н. 42:18:0107005:486</t>
  </si>
  <si>
    <t>Кемеровская обл, Яйский Муниципальный район д. Емельяновка, ул. Молодежная, 2А, к.н. 42:18:0104007:347</t>
  </si>
  <si>
    <t>КЕМЕРОВСКАЯ ОБЛ., КАДАСТРОВЫЙ НОМЕР ЗЕМЕЛЬНОГО УЧАСТКА 42:09:0606001:5577, РОССИЙСКАЯ ФЕДЕРАЦИЯ, КЕМЕРОВСКАЯ ОБЛАСТЬ - КУЗБАСС, НОВОКУЗНЕЦКИЙ МУНИЦИПАЛЬНЫЙ РАЙОН, С. БЕДАРЕВО</t>
  </si>
  <si>
    <t xml:space="preserve"> Россия, Кемеровская обл., кадастровый номер земельного участка 42:09:0606001:5576, Российская Федерация, Кемеровская область-Кузбасс, Новокузнецкий муниципальный округ, с. Бедарево</t>
  </si>
  <si>
    <t>Россия, Кемеровская обл., кадастровый номер земельного участка 42:09:0606001:5578, Российская Федерация, Кемеровская область-Кузбасс, Новокузнецкий муниципальный округ, с. Бедарево</t>
  </si>
  <si>
    <t xml:space="preserve"> Россия, Кемеровская обл., кадастровый номер земельного участка 42:09:0606001:4950, Российская Федерация, Кемеровская область-Кузбасс, Новокузнецкий муниципальный район, Красулинское сельское поселение, с. Бедарево, ул. Липовая, земельный участок 2</t>
  </si>
  <si>
    <t xml:space="preserve"> Россия, Кемеровская обл., кадастровый номер земельного участка 42:09:0606001:5575, Российская Федерация, Кемеровская область-Кузбасс, Новокузнецкий муниципальный округ, село Бедарево, улица Звездная, земельный участок 7</t>
  </si>
  <si>
    <t>КЕМЕРОВСКАЯ ОБЛ., КАДАСТРОВЫЙ НОМЕР ЗЕМЕЛЬНОГО УЧАСТКА 42:30:0511001:178, РОССИЙСКАЯ ФЕДЕРАЦИЯ, КЕМЕРОВСКАЯ ОБЛАСТЬ - КУЗБАСС, НОВОКУЗНЕЦКИЙ ГОРОДСКОЙ ОКРУГ, ГОРОД НОВОКУЗНЕЦК, ОРДЖОНИКИДЗЕВСКИЙ РАЙОН, ПРОЕЗД АМЗАССКИЙ, 28</t>
  </si>
  <si>
    <t>КЕМЕРОВСКАЯ ОБЛ., КАДАСТРОВЫЙ НОМЕР ЗЕМЕЛЬНОГО УЧАСТКА 42:30:0505003:00, РОССИЙСКАЯ ФЕДЕРАЦИЯ, КЕМЕРОВСКАЯ ОБЛАСТЬ - КУЗБАСС, Г. НОВОКУЗНЕЦК, ОРДЖОНИКИДЗЕВСКИЙ РАЙОН (ДАЛЕЕ-ОБЪЕКТ) С КООРДИНАТАМИ ХАРАКТЕРНЫХ ТОЧЕК СОГЛАСНО СХЕМЕ ГРАНИЦ</t>
  </si>
  <si>
    <t>КЕМЕРОВСКАЯ ОБЛ., КАДАСТРОВЫЙ НОМЕР ЗЕМЕЛЬНОГО УЧАСТКА 42:09:0606001:5563, КЕМЕРОВСКАЯ ОБЛАСТЬ-КУЗБАСС, НОВОКУЗНЕЦКИЙ МУНИЦИПАЛЬНЫЙ ОКРУГ, С. БЕДАРЕВО</t>
  </si>
  <si>
    <t>КЕМЕРОВСКАЯ ОБЛ., КАДАСТРОВЫЙ НОМЕР ЗЕМЕЛЬНОГО УЧАСТКА 42:09:0606001:5561, РОССИЙСКАЯ ФЕДЕРАЦИЯ, КЕМЕРОВСКАЯ ОБЛАСТЬ - КУЗБАСС, НОВОКУЗНЕЦКИЙ МУНИЦИПАЛЬНЫЙ РАЙОН, С. БЕДАРЕВО</t>
  </si>
  <si>
    <t>КЕМЕРОВСКАЯ ОБЛ., КАДАСТРОВЫЙ НОМЕР ЗЕМЕЛЬНОГО УЧАСТКА 42:09:0606001:5562, РОССИЙСКАЯ ФЕДЕРАЦИЯ, КЕМЕРОВСКАЯ ОБЛАСТЬ - КУЗБАСС, НОВОКУЗНЕЦКИЙ МУНИЦИПАЛЬНЫЙ РАЙОН, С. БЕДАРЕВО</t>
  </si>
  <si>
    <t>КЕМЕРОВСКАЯ ОБЛ., КАДАСТРОВЫЙ НОМЕР ЗЕМЕЛЬНОГО УЧАСТКА 42:09:0606001:5566, РОССИЙСКАЯ ФЕДЕРАЦИЯ, КЕМЕРОВСКАЯ ОБЛАСТЬ - КУЗБАСС, НОВОКУЗНЕЦКИЙ МУНИЦИПАЛЬНЫЙ РАЙОН,  С. БЕДАРЕВО</t>
  </si>
  <si>
    <t>КЕМЕРОВСКАЯ ОБЛ., КАДАСТРОВЫЙ НОМЕР ЗЕМЕЛЬНОГО УЧАСТКА 42:09:0606001:5559, РОССИЙСКАЯ ФЕДЕРАЦИЯ, КЕМЕРОВСКАЯ ОБЛАСТЬ-КУЗБАСС, НОВОКУЗНЕЦКИЙ МУНИЦИПАЛЬНЫЙ ОКРУГ, С. БЕДАРЕВО, УЛ. ЗВЕЗДНАЯ, ЗЕМЕЛЬНЫЙ УЧАСТОК 11</t>
  </si>
  <si>
    <t>КЕМЕРОВСКАЯ ОБЛ., КАДАСТРОВЫЙ НОМЕР ЗЕМЕЛЬНОГО УЧАСТКА 42:09:0606001:5558, ОБЛАСТЬ КЕМЕРОВСКАЯ ОБЛАСТЬ - КУЗБАСС, РАЙОН НОВОКУЗНЕЦКИЙ, СЕЛО БЕДАРЕВО, УЛИЦА СВЕТЛАЯ ЗЕМЕЛЬНЫЙ УЧАСТОК 23</t>
  </si>
  <si>
    <t>КЕМЕРОВСКАЯ ОБЛ., КАДАСТРОВЫЙ НОМЕР ЗЕМЕЛЬНОГО УЧАСТКА 42:09:2503001:214, РОССИЙСКАЯ ФЕДЕРАЦИЯ, КЕМЕРОВСКАЯ ОБЛАСТЬ - КУЗБАСС, НОВОКУЗНЕЦКИЙ МУНИЦИПАЛЬНЫЙ РАЙОН, СОСНОВСКОЕ СЕЛЬСКОЕ ПОСЕЛЕНИЕ, ПОСЕЛОК ТАРГАЙСКИЙ ДОМ ОТДЫХА, УЛИЦА ЛЕСНАЯ, 66Б</t>
  </si>
  <si>
    <t>Кемеровская обл. - Кузбасс, Кемеровский м.о., к.н. з.у. 42:04:0349001:403.</t>
  </si>
  <si>
    <t>Кемеровская область, р-н Кемеровский, д. Сухово, ул Кооперативная, д 20-1, к.н. з.у. 42:04:0353001:283.</t>
  </si>
  <si>
    <t>Кемеровская обл., Кемеровский р-он, 
с. Елыкаево, ул. Береговая, д. 171, к.н. з.у. 42:04:0212001:246.</t>
  </si>
  <si>
    <t xml:space="preserve">Кемеровская обл.-Кузбасс, 
Кемеровский м.о., с. Андреевка, к.н. 42:04:0209001. </t>
  </si>
  <si>
    <t xml:space="preserve">Кемеровская обл. Кемеровский р-он, с. Верхотомское, ул. Заречная, д. 2а, к.н. 42:04:0204002:314. </t>
  </si>
  <si>
    <t xml:space="preserve"> Кемеровская обл., Кемеровский р-он,
 д. Смолино, около ул. Сезонная, д. 1. </t>
  </si>
  <si>
    <t>Россия, Кемеровская обл., кадастровый номер земельного участка 42:04:0211001:3603,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</si>
  <si>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42:04:0211001:3605,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</si>
  <si>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42:04:0211001:3607, Кемеровская область,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</si>
  <si>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42:04:0211001:3609, Кемеровская область,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</si>
  <si>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42:04:0211001:3575, р-н Кемеровский, Российская Федерация, Кемеровская область-Кузбасс, Кемеровский муниципальный округ</t>
  </si>
  <si>
    <t xml:space="preserve"> Россия, Кемеровская обл., кадастровый номер земельного участка 42:04:0211001:3576, р-н Кемеровский, Российская Федерация, Кемеровская область, Кемеровский муниципальный округ</t>
  </si>
  <si>
    <t>Россия, Кемеровская обл., кадастровый номер земельного участка 42:04:0211001:3577, Кемеровская область,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</si>
  <si>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42:04:0211001:3590, Кемеровская область,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</si>
  <si>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42:04:0211001:3601,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</si>
  <si>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42:04:0211001:3587,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</si>
  <si>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42:04:0211001:3593, Кемеровская область, р-н 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</si>
  <si>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42:04:0211001:3591, Кемеровский, Российская Федерация, Кемеровская область-Кузбасс, Кемеровский муниципальный округ</t>
  </si>
  <si>
    <t xml:space="preserve">Кемеровская обл., Западная часть Кемеровского р-на, кадастровый номер  42:04:0000000:51. </t>
  </si>
  <si>
    <t>Кемеровская обл., Кемеровский р-н, п. Звездный, территория сады, аллея 9-я, з.у. 17, к.н.з.у. 42:04:0305002:1330.</t>
  </si>
  <si>
    <t>Россия, Кемеровская обл., кадастровый номер земельного участка 42:04:0212001:3873, Российская Федерация, Кемеровская область-Кузбасс, Кемеровский муниципальный округ,село Елыкаево, улица  Тополиная,земельный участок  197А</t>
  </si>
  <si>
    <t xml:space="preserve"> Россия, Кемеровская обл., кадастровый номер земельного участка 42:04:0212001:3625, Кемеровская область, Кемеровский муниципальный округ, с. Елыкаево, ул. Звездная</t>
  </si>
  <si>
    <t>Кемеровская обл., Топкинский р-он., г. Топки, снт Мичуринец-1, уч. 1, к.н. з.у. 42:35:0105001:855.</t>
  </si>
  <si>
    <t>Кемеровская область, Промышленновский муниципальный район, Лебедевское сельское поселение, кадастровый номер земельного участка 42:11:0112001:179</t>
  </si>
  <si>
    <t>Россия, Кемеровская обл., кадастровый номер земельного участка 42:25:0301004:1185, Кемеровская область-Кузбасс. городской округ Киселевский, город Киселевск,улица Фруктовая, 28</t>
  </si>
  <si>
    <t xml:space="preserve"> Россия, Кемеровская обл., кадастровый номер земельного участка 42:11:0112012:373, Кемеровская область,Промышленновский муниципальный округ,  п. Октябрьский,ул.Центральная,земельный участок1а</t>
  </si>
  <si>
    <t>Кемеровская область-Кузбасс, Ленинск-Кузнецкий МО, с.Озеровка, ул. Садовая, д. 7а</t>
  </si>
  <si>
    <t>Кемеровская область-Кузбасс, Ленинск-Кузнецкий МО, с.Хмелево, пер. Больничный, зу.3</t>
  </si>
  <si>
    <t xml:space="preserve"> Кемеровская область,  г. Белово, пгт Инской, микрорайон Технологический, 12 </t>
  </si>
  <si>
    <t>Кемеровская обл-Кузбасс , Киселевский го, с.Верх-Чумыш, ул.Береговая, зу 33А</t>
  </si>
  <si>
    <t>Кемеровская обл., Киселевский го, д.Александровка, ул.Тайбинская, з.у.219, к.н.708</t>
  </si>
  <si>
    <t>Кемеровская обл., Киселевский го, д.Александровка, ул.Александровская,144,д.</t>
  </si>
  <si>
    <t xml:space="preserve"> Кемеровская обл., Киселевский го, д.Александровка, ул.Дорожная,69, к.н.354</t>
  </si>
  <si>
    <t>Кемеровская область, Новокузнецкий р-н, с. Атаманово, к.н. 42:09:0205001:1207</t>
  </si>
  <si>
    <t>Кемеровская область, Новокузнецкий р-н, п. Баевка, ул. Молодежная, д. 79  к.н. 42:09:0202001:266</t>
  </si>
  <si>
    <t>Кемеровская область, Новокузнецкий р-н, с. Атаманово, ул. Целинная, з.у. 4В к.н. 42:09:0201003:2695</t>
  </si>
  <si>
    <t>Кемеровская область, Новокузнецкий р-н, п. Верх-Подобас, д. 23 кнзу 42:09:0105001:39</t>
  </si>
  <si>
    <t>Кемеровская область, Новокузнецкий р-н, п. Тальжино, ул. Алтайская, д. 19б  к.н. 42:09:0000000:453</t>
  </si>
  <si>
    <t>Россия, Кемеровская обл., кадастровый номер земельного участка 42:14:0108003:581, Топкинский муниципальный округ,п.Магистральный,ул.Строителей19а</t>
  </si>
  <si>
    <t>Кемеровская область, Топкинский район, с. Подонино, ул. Садовая, 2В, кадастровый номер земельного участка 42:14:0116016:77</t>
  </si>
  <si>
    <t>Кемеровская область-Кузбасс, Топкинский муниципальный округ, с.Топки, ул.Садовая, з/у 10б, кадастровый номер земельного участка 42:14:0103001:2838</t>
  </si>
  <si>
    <t>Россия, Кемеровская обл., кадастровый номер земельного участка 42:14:0101005:420, Кемеровская область, Топкинский район, Хорошеборское сельское поселение</t>
  </si>
  <si>
    <t xml:space="preserve">Кемеровская область, Ленинск-Кузнецкий район, п. Новогородец, ул. Никитинская, 1б, строение № 1  </t>
  </si>
  <si>
    <t xml:space="preserve"> Россия, 652370, Кемеровская обл., Промышленновский, п/ст Падунская, Центральная,  д. 4, кадастровый номер земельного участка 42:11:0101004:2032</t>
  </si>
  <si>
    <t>Россия, Кемеровская обл., кадастровый номер земельного участка 42:11:0112006:6347, Российская Федерация, Кемеровская область, Промышленновский муниципальный район, Плотниковское сельское поселение, п Плотниково, ул. Юбилейная, 38а/31</t>
  </si>
  <si>
    <t xml:space="preserve"> Российская Федерация, Кемеровская область - Кузбасс, Прокопьевский муниципальный округ, с. Лучшево, в районе ул. Садовая</t>
  </si>
  <si>
    <t>Российска Федерация, Кемеровская область-Кузбасс, Прокопьевский р-н, Лучшево с., Крупская ул., 0,34 км западнее дома 37, башня</t>
  </si>
  <si>
    <t>Российская Федерация, Кемеровская область-Кузбасс, Прокопьевский муниципальный округ, п. Кара-Чумыш, ул. Нижняя, 18а, кадастровый номер земельного участка 42:10:0303003:334</t>
  </si>
  <si>
    <t>Кемеровская область, Гурьевский район, в 50 м на север от границы д. Чуваш-Пай, кадастровый номер земельного участка 42:02:0108003:389</t>
  </si>
  <si>
    <t>654063, КЕМЕРОВСКАЯ ОБЛ., НОВОКУЗНЕЦКИЙ, П МИР, КУЙБЫШЕВА,  Д. 23, А, КАДАСТРОВЫЙ НОМЕР ЗЕМЕЛЬНОГО УЧАСТКА 42:09:0305001:1011</t>
  </si>
  <si>
    <t>малоэтажная жилая застройка (Индивидуальный жилой дом/ Садовый/Дачный дом), расположенная по адресу: Кемеровская область, Новокузнецкий район, с/т "Спортлото", участок 6, кадастровый номер земельного участка 42:09:2642001:11.</t>
  </si>
  <si>
    <t>Кемеровская обл., Кемеровский р-н, п. Звездный, юго-западнее з.у. с к.н. 42:04:0305002:1040, к.н.з.у. 42:04:0305002:1270.</t>
  </si>
  <si>
    <t>Кемеровская обл., Крапивинский р-н, с/о Прибрежный, к.н.з.у. 42:05:0102003:714</t>
  </si>
  <si>
    <t>Кемеровская обл. - Кузбасс,  Кемеровский мун. окр., д. Сухая Речка, пер. Просторный, зем. уч. 18, к.н.з.у. 42:04:0344001:1080</t>
  </si>
  <si>
    <t>Кемеровская область-Кузбасс,Кемеровский муниципальный округ, к.н. з.у. 42:04:0331001:605.</t>
  </si>
  <si>
    <t>Кемеровская обл.,  Юргинский р-н, д. Зимник, ул. Зеленая, 21А, к.н.з.у. 42:17:0102009:638</t>
  </si>
  <si>
    <t>Кемеровская обл.,  г. Новокузнецк, Куйбышевкий р-н, к.н.з.у. 42:30:0304009:00</t>
  </si>
  <si>
    <t>Кемеровская обл.,  Кемеровский р-н, СДТ Химик-2, уч. 346, к.н.з.у. 42:04:0303017:13.</t>
  </si>
  <si>
    <t>20.4200.930.24, Кемеровская область,Гурьевский мун.р-н, Раздольное сп, п.Раздольный, ул Бачатская,1а КН.637</t>
  </si>
  <si>
    <t xml:space="preserve">Кемеровская область, Таштагольский муниципальный район, п. 
Усть – Кабырза, ул. Григорьева, з.у. 11б, к.н. 42:12:0110001:1849
</t>
  </si>
  <si>
    <t>Кемеровская область, Новокузнецкий р-н, с. Куртуково, ул. Сенная, д.12 к.н. 42:09:1001001:1315</t>
  </si>
  <si>
    <t>Кемеровская область, Новокузнецкий район, с. Ашмарино, ул. Школьная, з.у. 84а, к.н. 42:09:0536001:189</t>
  </si>
  <si>
    <t>Кемеровская область, Новокузнецкий район,с. Куртуково, ул.Ясная, д. 24, к.н. 42:09:1006002:1608</t>
  </si>
  <si>
    <t>Кемеровская область, Новокузнецкий район,п. Кузедеево, ул.Аильская, д. 46, к.н. 42:09:2601006:139</t>
  </si>
  <si>
    <t xml:space="preserve">Кемеровская область-Кузбасс,  Промышленновский р-он., п.Плотниково, ул.Юбилейная, 38а/44 </t>
  </si>
  <si>
    <t>Кемеровская область-Кузбасс, Прокопьевский МО, п. Калачево. ул. Нагорная 27 .</t>
  </si>
  <si>
    <t xml:space="preserve">Кемеровская область-Кузбасс, Прокопьевский МО, п. Свободный. ул. Луговая 1 . </t>
  </si>
  <si>
    <t xml:space="preserve">Кемеровская область-Кузбасс, Прокопьевский МО, п. Свободный. ул. Юбилейная 2а </t>
  </si>
  <si>
    <t xml:space="preserve">Кемеровская область-Кузбасс, Прокопьевский МО, п. Верх-Егос. кн 42:10:0304009:1038. </t>
  </si>
  <si>
    <t>Кемеровская область-Кузбасс, Прокопьевский МО, п. Свободный. ул. Ясная кн42:10:0304010:4119.</t>
  </si>
  <si>
    <t>Кемеровская область-Кузбасс, Прокопьевский МО, п. Свободный. ул. Полевая 5 кн 42:10:0304010:3264.</t>
  </si>
  <si>
    <t xml:space="preserve"> Договор №20.4200.3611.23. кн   42:10:0304010:4971 ул. Полевая;</t>
  </si>
  <si>
    <t xml:space="preserve"> Договор № 20.4200.201.24. к42:10:0304010:4970, ул. Полевая</t>
  </si>
  <si>
    <t xml:space="preserve">Кемеровская обл., Кемеровский р-н, д. Андреевка, ул. Радужная поз.1, к.н.з.у. 42:04:0208002:707.  </t>
  </si>
  <si>
    <t xml:space="preserve">Кемеровский р-н, д. Андреевка, ул. Лесная з.у. 2а, к.н.з.у. 42:04:0208001:4200. </t>
  </si>
  <si>
    <t>Кемеровская обл., Кемеровский р-н, д. Андреевка, ул. Короткая з.у. 4А, к.н.з.у. 42:04:0208001:4632.</t>
  </si>
  <si>
    <t xml:space="preserve">Кемеровский р-н, д. Андреевка, ул. Новая з.у. 24е, к.н.з.у. 42:04:0209001:3333.  </t>
  </si>
  <si>
    <t>Кемеровский р-н, д. Андреевка, ул. Советская северо-восточнее д.12  к.н.з.у. 42:04:0209001:2515.</t>
  </si>
  <si>
    <t>Кемеровский р-н, д. Андреевка, ул. Советская  з.у. 22А, к.н.з.у. 42:04:0209001:3245</t>
  </si>
  <si>
    <t>Кемеровский р-н, д. Андреевка, ул. Специалистов д.31, к.н.з.у. 42:04:0209001:3302</t>
  </si>
  <si>
    <t xml:space="preserve">Кемеровский р-н, д. Андреевка, ул. Таежная д.8, к.н.з.у. 42:04:0208001:1555. </t>
  </si>
  <si>
    <t>Кемеровская обл., Кемеровский р-н, с. Березово, к.н.з.у. 42:04:0337003:1151</t>
  </si>
  <si>
    <t xml:space="preserve">Кемеровская обл., Кемеровский р-н, с. Березово, ул. Маркова д.13, к.н.з.у. 42:04:0340001:5007. </t>
  </si>
  <si>
    <t>Кемеровская обл., Кемеровский р-н, д. Жургавань, к.н.з.у. 42:04:0211016:566.</t>
  </si>
  <si>
    <t>Кемеровская обл., Кемеровский р-н, д. Жургавань, к.н.з.у.  42:04:0211016:63.</t>
  </si>
  <si>
    <t>Кемеровская область-Кузбасс, Кемеровский район, п. Юго-Александровка, ул. Светлая, к.н.з.у. 42:22:0402001:81</t>
  </si>
  <si>
    <t>Кемеровская обл., Кемеровский р-н, Елыкаевское СП, д. Солонечная, ул.Гагарина поз.24А, к.н.з.у. 42:04:0208009:315.</t>
  </si>
  <si>
    <t>Кемеровская обл., Топкинский р-н, д. Катково,  в границах к.к. 42:14:0109006</t>
  </si>
  <si>
    <t xml:space="preserve">Кемеровская обл., Топкинский р-н, автомобильная дорога «Байкал», д. Чаща, объект дорожного хозяйства. </t>
  </si>
  <si>
    <t>Кемеровская обл., Топкинский р-н, с. Топки, ул. Новая 1, к.н.з.у. 42:14:0103001:125</t>
  </si>
  <si>
    <t>Кемеровская обл., Юргининский р-н, автомобильная дорога «Байкал», светофорный объект и линия электоосвещения</t>
  </si>
  <si>
    <t xml:space="preserve">Кемеровская обл.,  Юргинский р-н, д. Ясная Поляна, ул. Речная, з.у. 2а, к.н.з.у. 42:17:0101004:132. </t>
  </si>
  <si>
    <t>Российская Федерация, Кемеровская область - Кузбасс, Новокузнецкий муниципальный район, Красулинское сельское поселение, с. Бедарево, ул. Молодежная, земельный участок 24, кадастровый номер земельного участка 42:09:0606001:4992</t>
  </si>
  <si>
    <t>Россия, Кемеровская обл., кадастровый номер земельного участка 42:09:0606001:5534, Российская Федерация, Кемеровская область-Кузбасс, Новокузнецкий муниципальный округ, село Бедарево, улица Молодежная, земельный участок 36</t>
  </si>
  <si>
    <t>Россия, Кемеровская обл., кадастровый номер земельного участка 42:09:0606001:5533, Новокузнецкий муниципальный район , село Бедарево, улица Молодежная, земельный участок 38</t>
  </si>
  <si>
    <t>Россия, Кемеровская обл., кадастровый номер земельного участка 42:09:0606001:4994, Российская Федерация, Кемеровская область - Кузбасс, Новокузнецкий муниципальный район, Красулинское сельское поселение, с. Бедарево, ул. Молодежная, земельный участок 28</t>
  </si>
  <si>
    <t>Кемеровская область, р-н Новокузнецкий, Красулинское сельское поселение, с Бедарево, ул. Дружная, 16, кадастровый номер земельного участка 42:09:0606001:4115</t>
  </si>
  <si>
    <t>Россия, Кемеровская обл., кадастровый номер земельного участка 42:09:0606001:4116, Кемеровская область, р-н Новокузнецкий, Красулинское сельское поселение, с Бедарево, ул. Дружная, 14</t>
  </si>
  <si>
    <t>Кемеровская обл., Новокузнецкий р-н, с. Бедарево, ул. Промышленная 11, к.н.з.у. 42:09:0602001:1050</t>
  </si>
  <si>
    <t>Россия, Кемеровская обл., кадастровый номер земельного участка 42:09:0606001:5027, Российская Федерация, Кемеровская область-Кузбасс, Новокузнецкий муниципальный район, Красулинское сельское поселение, с Бедарево, ул Притомская, земельный участок 23</t>
  </si>
  <si>
    <t>Россия, Кемеровская обл., кадастровый номер земельного участка 42:09:0606001:5015, Российская федерация, Кемеровская область-Кузбасс, Новокузнецкий муниципальный район, Красулинское сельское поселение, с Бедарево, ул Притомская, земельный участок 19</t>
  </si>
  <si>
    <t>Россия, Кемеровская обл., кадастровый номер земельного участка 42:09:0606001:5554, Российская Федерация, Кемеровская область - Кузбасс, муниципальный округ Новокузнецкий, село Бедарево, улица Звездная, земельный участок 13</t>
  </si>
  <si>
    <t>Кемеровская обл., Новокузнецкий р-н, с. Бедарево, ул. Светлая з.у. 2, з.у. 3, к.н.з.у. 42:09:0606001:5716, 42:09:0606001:5570.</t>
  </si>
  <si>
    <t>Россия, Кемеровская обл., кадастровый номер земельного участка 42:09:0606001:5570, Российская федерация Кемеровская область новокузнецкий муниципальный округ село бедарево улица светлая земельный участок 3.</t>
  </si>
  <si>
    <t>Кемеровская обл., Новокузнецкий р-н, с. Красулино, ул. Луговая, 15, к.н.з.у. 42:09:0801001:1561</t>
  </si>
  <si>
    <t>Кемеровская обл., Новокузнецкий р-н, с. Красулино, ул. Сметанникова, з.у. 4а, к.н.з.у. 42:09:0801001:1541</t>
  </si>
  <si>
    <t>Кемеровская обл., Новокузнецкий р-н, с. Ильинка, ул. Старцева д.12в, к.н.з.у.  42:09:0601001:3523</t>
  </si>
  <si>
    <t>Новокузнецкий р-н, с. Митино,  ул. Лесная,  з.у. 1а, к.н. 42:09:0606001:5545.</t>
  </si>
  <si>
    <t xml:space="preserve">Кемеровская обл., Новокузнецкий р-н, д. Митино,  ул. Солнечная,  18, к.н. 42:09:0603001:495. </t>
  </si>
  <si>
    <t>Кемеровская обл., Новокузнецкий р-н, п. Северный, ул. Родниковая, з.у.12а, к.н.з.у. 42:09:1203001:779</t>
  </si>
  <si>
    <t>Кемеровская обл., Новокузнецкий р-н, п. Северный, ул. Луговая, 70, к.н.з.у. 42:09:1203001:449</t>
  </si>
  <si>
    <t>Кемеровская обл., Кемеровский р-н, д. Солонечная, ул. Цеточная,  к.н.з.у. 42:04:0208002:11855.</t>
  </si>
  <si>
    <t>Кемеровская обл., Кемеровский р-н, д. Солонечная,  ул. Радостная, з.у.10,  к.н.з.у.42:04:0208002:11729.</t>
  </si>
  <si>
    <t>Кемеровская обл., Кемеровский р-н, д. Солонечная, ул. Радостная, з.у.6, к.н.з.у. 42:04:0208002:11733, ул. Цеточная, к.н.з.у. 42:04:0208002:1175</t>
  </si>
  <si>
    <t>Кемеровская обл., Кемеровский р-н, д. Солонечная, ул. Цеточная, к.н.з.у. 42:04:0208002:1175.</t>
  </si>
  <si>
    <t>КЕМЕРОВСКАЯ ОБЛ., КАДАСТРОВЫЙ НОМЕР ЗЕМЕЛЬНОГО УЧАСТКА 42:09:1006001:1805, РОССИЙСКАЯ ФЕДЕРАЦИЯ, КЕМЕРОВСКАЯ ОБЛАСТЬ - КУЗБАСС, НОВОКУЗНЕЦКИЙ МУНИЦИПАЛЬНЫЙ РАЙОН, СОСНОВСКОЕ СЕЛЬСКОЕ ПОСЕЛЕНИЕ, С. ТАРГАЙ</t>
  </si>
  <si>
    <t>652806, КЕМЕРОВСКАЯ ОБЛ., КЕМЕРОВСКАЯ ОБЛ, Г КАЛТАН, КАДАСТРОВЫЙ НОМЕР ЗЕМЕЛЬНОГО УЧАСТКА 42:31:0301001:902</t>
  </si>
  <si>
    <t>КЕМЕРОВСКАЯ ОБЛ., КЕМЕРОВСКИЙ Р-Н, КАДАСТРОВЫЙ НОМЕР ЗЕМЕЛЬНОГО УЧАСТКА 42:09:1515002:170, КЕМЕРОВСКАЯ ОБЛАСТЬ, Р-Н НОВОКУЗНЕЦКИЙ</t>
  </si>
  <si>
    <t xml:space="preserve"> Российская Федерация, Кемеровская область, Беловский городской округ, г. Белово, ул. Аэродромная, 14Б, кадастровый номер земельного участка 42:21:0101009:74</t>
  </si>
  <si>
    <t>Россия, Кемеровская обл., кадастровый номер объекта 42:21:0501065:233, Российская Федерация, Кемеровская область -Кузбасс, Беловский городской округ, пгт. Инской, территория гаражный массив Тюленина, гараж 2/52</t>
  </si>
  <si>
    <t xml:space="preserve"> Россия, Кемеровская обл., кадастровый номер земельного участка 42:01:0122002:1067, Кемеровская область, Беловский муниципальный район, Старопестеревское сельское поселение, п. Снежинский, ул. Майская 13</t>
  </si>
  <si>
    <t>Россия, Кемеровская обл., кадастровый номер земельного участка 42:01:0118001:1463, Кемеровская область, Беловский район, с. Менчереп, ул. Набережная, 3а</t>
  </si>
  <si>
    <t>Россия, Кемеровская обл., кадастровый номер земельного участка 42:01:0117004:591, г.Белово, пгт Инской, микрорайон Приморский, з/у 3а.</t>
  </si>
  <si>
    <t>Россия, Кемеровская обл., кадастровый номер земельного участка 42:01:0104001:953, Кемеровская обл. Беловский район с. Вишневка, пер. Строителей, 3</t>
  </si>
  <si>
    <t>Россия, Кемеровская обл., кадастровый номер земельного участка 42:06:0109007:369, Кемеровская область - Кузбасс, Ленинск-Кузнецкий район, д. Трекино, переулок Речной, 6а</t>
  </si>
  <si>
    <t>Россия, Кемеровская обл., кадастровый номер земельного участка 42:05:0105003:892, Российская Федерация, Кемеровская область - Кузбасс, Крапивинский муниципальный округ</t>
  </si>
  <si>
    <t>Россия, Кемеровская обл., кадастровый номер земельного участка 42:05:0102002:1594, Российская Федерация, Кемеровская область - Кузбасс, Крапивинский муниципальный округ, деревня Шевели, улица  Ветеранов, 2Б</t>
  </si>
  <si>
    <t>Кемеровская область, Беловский район, д. Ивановка, кадастровый номер земельного участка 42:01:0119008:212</t>
  </si>
  <si>
    <t>Россия, Кемеровская обл., кадастровый номер земельного участка 42:18:0111009:512, Российская Федерация,Кемеровская область-Кузбасс, Яйский муниципальный округ,п.Безлесный,ул.Гаражная,1А</t>
  </si>
  <si>
    <t>Россия, Кемеровская обл., кадастровый номер земельного участка 42:18:0112006:495, Российская Федерация,Кемеровская область-Кузбасс, Яйский муниципальный округ, п.Турат, ул. Кирпичная,14Б</t>
  </si>
  <si>
    <t>Кемеровская область-Кузбасс, Прокопьевский МО, поселок Калачево улица Дружбы 14А кн 42:10:0205010:699</t>
  </si>
  <si>
    <t xml:space="preserve">Кемеровская область-Кузбасс, Прокопьевский МО, поселок Калачево улица Целинная 8 кн 42:10:0205006:842 </t>
  </si>
  <si>
    <t>Россия, Кемеровская обл., кадастровый номер земельного участка 42:10:0304010:4136, Российская Федерация, Кемеровская область, Прокопьевский муниципальный район</t>
  </si>
  <si>
    <t xml:space="preserve"> Россия, Кемеровская обл., кадастровый номер земельного участка 42:10:0304010:4114, Кемеровская область, Прокопьевский муниципальный район</t>
  </si>
  <si>
    <t>Россия, Кемеровская обл., кадастровый номер земельного участка 42:10:0304010:4118, Российская Федерация, Кемеровская область, Прокопьевский муниципальный район</t>
  </si>
  <si>
    <t>Россия, Кемеровская обл., кадастровый номер земельного участка 42:10:0304010:4123, Российская Федерация, Кемеровская область, Прокопьевский муниципальный район</t>
  </si>
  <si>
    <t>Кемеровская область-Кузбасс,Прокопьевский МО, п. Свободный. ул. Центральная 2б кн 42:10:0304003:692</t>
  </si>
  <si>
    <t>Кемеровская область-Кузбасс,Прокопьевский МО, п. Свободный. ул. Дорожная 20, кн 42:10: 0304010:3669.</t>
  </si>
  <si>
    <t>Кемеровская область-Кузбасс, Прокопьевский МО, п. Свободный. ул. Новая д 15.</t>
  </si>
  <si>
    <t>Россия, Кемеровская обл., кадастровый номер земельного участка 42:10:0304003:1015, Российская Федерация, Кемеровская область - Кузбасс, Прокопьевский муниципальный округ, п. Свободный, ул. Молодежная</t>
  </si>
  <si>
    <t>Россия, Кемеровская обл., кадастровый номер земельного участка 42:10:0304003:1040, Российская Федерация, Кемеровская область-Кузбасс, Прокопьевский муниципальный округ, п. Свободный ул. Молодежная 42:10:0304003:1040</t>
  </si>
  <si>
    <t>Кемеровская область, Новокузнецкий р-н, с. Букино, ул. Южная, д.42 кадастровый номер земельного участка 42:09:1502001:533</t>
  </si>
  <si>
    <t xml:space="preserve">Кемеровская обл., Кемеровский р-н, Елыкаевское СП, д. Андреевка, к.н.з.у. 42:04:0208002:10413.  </t>
  </si>
  <si>
    <t>Кемеровская обл., Кемеровский р-н, с. Елыкаево, ул. Совхозная, уч. 86, к.н.з.у. 42:04:0212001:1052.</t>
  </si>
  <si>
    <t>Кемеровская обл., Кемеровский р-н, п. Звездный, тер. Сады, ал. 9, з.у. 15, к.н. 42:04:0305002:1333, з.у. 13, к.н. 42:04:0305002:220, к.н. 42:04:0305002:283, з.у 16, к.н. 42:04:0305002:1332</t>
  </si>
  <si>
    <t xml:space="preserve"> Кемеровская обл., Кемеровский р-н, к.н.з.у. 42:04:0211001:570.</t>
  </si>
  <si>
    <t>Кемеровская обл.,  Кемеровский р-н, д. Солонечная, ул. Солнечная д. 20, к.н.з.у. 42:04:0208002:11796,  ул. Солнечная д. 18, к.н.з.у. 42:04:0208002:11797.</t>
  </si>
  <si>
    <t>Кемеровская обл. - Кузбасс, Кемеровский мун. окр., д. Старая Балахонка, ул. Центральная, в границах к. к. 42:04:0204014</t>
  </si>
  <si>
    <t>Кемеровская обл., Кемеровский р-он, п. Благодатный, ул. Весенняя, 4, к.н.з.у. 42:04:0307001:27.</t>
  </si>
  <si>
    <t xml:space="preserve">Кемеровская обл., Кемеровский р-он, д. Мозжуха, ул. Подгорная,  д. 15, к.н.з.у. 42:04:0306001:371. </t>
  </si>
  <si>
    <t xml:space="preserve">Кемеровская обл., Кемеровский мун. окр., с. Верхотомское, ул. Новая, д. 68, к.н.з.у. 42:04:0205001:1708. </t>
  </si>
  <si>
    <t>Кемеровская обл.-Кузбасс, Кемеровский мун. окр., с. Верхотомское, пер. Больничный, з. у. № 1а, к.н.з.у. 42:04:0205001:2265</t>
  </si>
  <si>
    <t>Кемеровская обл., Кемеровский мун. округ, с. Верхотомское, ул. Зленая, к.н.з.у. 42:04:0205001:2445.</t>
  </si>
  <si>
    <t>Кемеровская обл., Юргинский р-н, автомобильная дорога «Байкал», н.п. Каип, установка стационарного электрического освещения на пешеходном переходе км 170 + 860</t>
  </si>
  <si>
    <t>Кемеровская обл., Юргинский р-н, автомобильная дорога «Байкал», н.п. Арлюк, установка стационарного электрического освещения на пешеходном переходе км 173 + 397</t>
  </si>
  <si>
    <t>Кемеровская обл., Яшкинский р-н, д. Миничево, к.н.з.у. 42:19:0212007:154</t>
  </si>
  <si>
    <t>Кемеровская обл., Яшкинский р-н, п. Дубровка, ул. 40 лет Победы, 1А, к.н. 42:19:0111002:495.</t>
  </si>
  <si>
    <t>Кемеровская обл., Новокузнецкий р-н, с. Ильинка,  ул. Сибирская,  д.14, к.н. 42:09:0601001:1949, ул. Сибирская, д.15, к.н. 42:09:0601001:1972,  ул. Сибирская,  к.н. 42:09:0601001:4129, ул. Листопадная 17, к.н. 42:09:0601001:1924, ул. Сибирская,  д.18, к.н. 42:09:0601001:1951, ул. Весенняя 10, к.н. 42:09:0601001:1935.</t>
  </si>
  <si>
    <t>Кемеровская обл., Новокузнецкий р-н, с. Ильинка, ул. Зеленая, к.н.з.у.  42:09:0601001:4066.</t>
  </si>
  <si>
    <t>Кемеровская обл., Новокузнецкий р-н, с. Костенково,  ул. Береговая,  122А, к.н. 42:09:0911001:826</t>
  </si>
  <si>
    <t>Кемеровская обл., Новокузнецкий р-н, с. Букино, ул. Дачная, 41, к.н.з.у. 42:09:1502001:678.</t>
  </si>
  <si>
    <t>Кемеровская обл., Новокузнецкий р-н, п. Нижние Кинерки, ул.Болотная, 51б,  к.н.з.у. 42:09:1302001:1556.</t>
  </si>
  <si>
    <t>Кемеровская обл., Новокузнецкий р-н, п. Новый, ул. Дорожная, 17, к.н.з.у. 42:09:1511001:35.</t>
  </si>
  <si>
    <t>Кемеровская обл., Новокузнецкий р-н, п. Пушкино, ул. Капустная, д.31, к.н.з.у. 42:09:1512001:461.</t>
  </si>
  <si>
    <t>Кемеровская обл., Новокузнецкий р-н, с. Таргай, ул. Новая, к.н.з.у. 42:09:1004001:784.</t>
  </si>
  <si>
    <t>Кемеровская обл., Новокузнецкий р-н, с. Таргай, к.н.з.у. 42:09:1006001:1850.</t>
  </si>
  <si>
    <t>Кемеровская обл., Новокузнецкий р-н, с. Сосновка, ул. Озерная з.у. 23а, к.н.з.у. 42:09:1515002:1609.</t>
  </si>
  <si>
    <t>Кемеровская обл., Новокузнецкий р-н, с. Сосновка, ул. Пролетарская д. 11, к.н.з.у. 42:09:1501004:658.</t>
  </si>
  <si>
    <t>Кемеровская обл., Новокузнецкий р-н,  с. Сосновка, ул. Пролетарская д. 37, к.н.з.у. 42:09:1501004:106.</t>
  </si>
  <si>
    <t>КЕМЕРОВСКАЯ ОБЛ., КАДАСТРОВЫЙ НОМЕР ЗЕМЕЛЬНОГО УЧАСТКА 42:30:0206003:58, МЕСТОПОЛОЖЕНИЕ УСТАНОВЛЕНО ОТНОСИТЕЛЬНО ОРИЕНТИРА, РАСПОЛОЖЕННОГО В ГРАНИЦАХ УЧАСТКА. ПОЧТОВЫЙ АДРЕС ОРИЕНТИРА: ОБЛ КЕМЕРОВСКАЯ, Г НОВОКУЗНЕЦК, КУЙБЫШЕВСКИЙ Р-Н, УЛ ЛИЛОВАЯ, ДОМ 20</t>
  </si>
  <si>
    <t>654063, КЕМЕРОВСКАЯ ОБЛ., НОВОКУЗНЕЦК, Р-Н КУЙБЫШЕВСКИЙ, УЛ ВЕЛИКОРУССКАЯ,  Д. 2, КАДАСТРОВЫЙ НОМЕР ЗЕМЕЛЬНОГО УЧАСТКА 42:30:0206004:70</t>
  </si>
  <si>
    <t>КЕМЕРОВСКАЯ ОБЛ., КАДАСТРОВЫЙ НОМЕР ЗЕМЕЛЬНОГО УЧАСТКА 42:30:0206004:213, РОССИЙСКАЯ ФЕДЕРАЦИЯ, КЕМЕРОВСКАЯ ОБЛАСТЬ-КУЗБАСС, НОВОКУЗНЕЦКИЙ ГОРОДСКОЙ ОКРУГ, ГОРОД НОВОКУЗНЕЦК, КУЙБЫШЕВСКИЙ РАЙОН, ПРОЕЗД КРОХОТНЫЙ, ЗЕМЕЛЬНЫЙ УЧАСТОК 26</t>
  </si>
  <si>
    <t>КЕМЕРОВСКАЯ ОБЛ., КАДАСТРОВЫЙ НОМЕР ЗЕМЕЛЬНОГО УЧАСТКА 42:30:0206004:58, ОБЛАСТЬ КЕМЕРОВСКАЯ ОБЛАСТЬ - КУЗБАСС, ГОРОД НОВОКУЗНЕЦК, РАЙОН КУЙБЫШЕВСКИЙ, ПРОЕЗД КРОХОТНЫЙ, (СТРОИТЕЛЬНЫЙ НОМЕР 6)</t>
  </si>
  <si>
    <t>КЕМЕРОВСКАЯ ОБЛ., КАДАСТРОВЫЙ НОМЕР ЗЕМЕЛЬНОГО УЧАСТКА 42:09:0307001:184, КЕМЕРОВСКАЯ ОБЛАСТЬ, НОВОКУЗНЕЦКИЙ РАЙОН, ПОСЕЛОК РАССВЕТ, УЛИЦА МЕТАЛЛУРГОВ, 90</t>
  </si>
  <si>
    <t>КЕМЕРОВСКАЯ ОБЛ., КАДАСТРОВЫЙ НОМЕР ЗЕМЕЛЬНОГО УЧАСТКА 42:09:0312002:54, РОССИЙСКАЯ ФЕДЕРАЦИЯ, КЕМЕРОВСКАЯ ОБЛАСТЬ - КУЗБАСС, НОВОКУЗНЕЦКИЙ МУНИЦИПАЛЬНЫЙ РАЙОН, ЗАГОРСКОЕ СЕЛЬСКОЕ ПОСЕЛЕНИЕ, П. 75-Й ПИКЕТ, ТЕРРИТОРИЯ РЫНОК ОПТОВОЙ ТОРГОВЛИ АЛКОМ</t>
  </si>
  <si>
    <t>Россия, 652320, Кемеровская обл., Топкинский, с Топки, Дачная,  д. 32, кадастровый номер объекта 42:14:0103001:2896.</t>
  </si>
  <si>
    <t>Кемеровская область,- Кузбасс, Чебулинский муниципальный округ,  д. Покровка, з.у. 64а к.н. 42:16:0107003:319</t>
  </si>
  <si>
    <t>Кемеровская область, Новокузнецкий р-н, с. Боровково, ул. Молодежная, 26  к.н. 42:09:0104001:47</t>
  </si>
  <si>
    <t xml:space="preserve">Россия, Кемеровская обл., кадастровый номер земельного участка 42:09:1717001:77, обл. Кемеровская, р-н Новокузнецкий, СНТ "Лесное", участок № 4.
</t>
  </si>
  <si>
    <t>Кемеровская область, Новокузнецкий р-н, с. Атаманово, ул. Притомская, к.н. 42:09:0201001:2698</t>
  </si>
  <si>
    <t>Кемеровская область, Таштагольский муниципальный район, п. 
Усть – Кабырза, ул. Арбачакова, д. 1д, к.н. 42:12:0110001:1857</t>
  </si>
  <si>
    <t>Кемеровская область, Таштагольский муниципальный район, п. 
Усть – Кабырза, ул. Арбачакова, д. 53а, к.н. 42:12:0110001:1871</t>
  </si>
  <si>
    <t>Кемеровская область, Беловский р-н, с.Вишневка, ул.Солнечная, д.16, кнзу 42:01:0104001:443</t>
  </si>
  <si>
    <t>Кемеровская область, муниципальный округ Беловский, п.Снежинский, ул.Майская, зу35В, кнзу 42:01:0122002:1505</t>
  </si>
  <si>
    <t>Кемеровская область, Беловский р-н, с.Вишневка, ул.Сибирская, 5, кнзу 42:01:0104001:1013</t>
  </si>
  <si>
    <t>Кемеровская область, муниципальный округ  Крапивинский, с.Борисово, ул.Юбилейная, зу18а, кнзу42:05:0112002:1918</t>
  </si>
  <si>
    <t>Кемеровская обл., Кемеровский р-н, с. Ягуново, ул. Кузбасская, з.у. 4, к.н.з.у. 42:04:0320001:3370.</t>
  </si>
  <si>
    <t>Кемеровская обл.,  Кемеровский р-н, д. Мозжуха, ул. Совхозная, поз.26 к.н. 42:04:0306001:1151.</t>
  </si>
  <si>
    <t>Кемеровская область  – Кузбасс, Новокузнецкий городской  округ, город Новокузнецк, Куйбышевский район, в границах кадастровых кварталов  42:30:0202008, 42:30:0202010, 42:30:0202011, 42:30:0203027, 42:30:0203030, 42:30:0203011,  42:30:0203004, 42:30:0203003</t>
  </si>
  <si>
    <t>Кемеровская обл., Яшкинский р-н, с. Пача, пер. Ленина, 17а, к.н.з.у. 42:19:0212002:1389._</t>
  </si>
  <si>
    <t>Российская Федерация, Кемеровская область-Кузбасс, Кемеровская область, Яшкинский район, с. Поломошное, ул. 70 лет Октября, 2, кадастровый номер земельного участка 42:19:0201002:2005</t>
  </si>
  <si>
    <t>Российская Федерация, Кемеровская область – Кузбасс, Кемеровская область, Яшкинский район, с.Поломошное, ул. Бениваленского, 18а, кадастровый номер земельного участка 42:19:0201002:1998</t>
  </si>
  <si>
    <t>654202, КЕМЕРОВСКАЯ ОБЛ., НОВОКУЗНЕЦКИЙ, С КУРТУКОВО, БЕРЕГОВАЯ,  Д. 21, КАДАСТРОВЫЙ НОМЕР ЗЕМЕЛЬНОГО УЧАСТКА 42:09:1001001:2911</t>
  </si>
  <si>
    <t>Кемеровская область,- Кузбасс, Чебулинский муниципальный округ,  с. Николаевка,  в границах к.н. 42:16:0111004</t>
  </si>
  <si>
    <t>1.3.1.4.2.</t>
  </si>
  <si>
    <t>Сечение провода ( диапазон от 50 до 100 квадратных мм)</t>
  </si>
  <si>
    <t>1.3.1.4.2.1</t>
  </si>
  <si>
    <t>1.3.1.4.2.1.</t>
  </si>
  <si>
    <t>Кемеровская область, Беловский муниципальный район, кадастровый номер земельного участка 42:01:0114004:1341</t>
  </si>
  <si>
    <t>654216, Кемеровская обл., Новокузнецкий р-н, с Атаманово, ул. Трудовая, д. 25, кадастровый номер земельного участка 42:09:0205001:585, Центральное с/п</t>
  </si>
  <si>
    <t>654216, Кемеровская обл., Новокузнецкий р-н, с Атаманово, ул. Сибирская, 6, кадастровый номер земельного участка 42:09:0205001:783, Центральное сельское поселение</t>
  </si>
  <si>
    <t>Кемеровская обл., Юргинский р-н, с. Верх-Тайменка, ул. Центральная, д. 24, кадастровый номер земельного участка 42:17:0103004:271.</t>
  </si>
  <si>
    <t>652790, Кемеровская обл., Гурьевский, с.Новопестерево, Кузнецкая,  д. 68, кадастровый номер земельного участка 42:02:0104001:40</t>
  </si>
  <si>
    <t>652790, Кемеровская обл., Гурьевский р-н, с Новопестерево, ул Советская,  д. 15а, кадастровый номер земельного участка 42:02:0104001:1065</t>
  </si>
  <si>
    <t>654218, Кемеровская обл., Новокузнецкий р-н, с Боровково, ул. Молодежная, д. 32, кадастровый номер земельного участка 42:09:0106001:306</t>
  </si>
  <si>
    <t>Кемеровская обл., Кемеровский р-он, п. Звездный, ул. Садовая, 6А, к.н. з.у. 42:04:0305002:105.</t>
  </si>
  <si>
    <t>Кемеровская обл., Новокузнецкий р-н, в районе с. Атаманово, кадастровый номер земельного участка 42:09:0205001:115</t>
  </si>
  <si>
    <t>Кемеровская обл., Кемеровский р-он, с. Андреевка, ул. Специалистов, поз. 44, к.н. з.у. 42:04:0208001:1107.</t>
  </si>
  <si>
    <t>652644, Кемеровская обл., пгт Инской, ул Яблоневая,  земельный участок 14, кадастровый номер земельного участка 42:21:0505002:189</t>
  </si>
  <si>
    <t>652862, Кемеровская обл., Кемеровская обл, п Балбынь, ул Береговая,  д. 44 В, кадастровый номер земельного участка 42:09:2202002:72, г. Мыски</t>
  </si>
  <si>
    <t>654217, Кемеровская обл., Новокузнецкий р-н, п Тальжино, ул Новая,  д. 9, кадастровый номер земельного участка 42:09:0203001:1004, Центральное с/п</t>
  </si>
  <si>
    <t>Кемеровская обл., Новокузнецкий р-н, Загорское с/п, п. Мир, ул. Молодежная, 10 а, кадастровый номер земельного участка 42:09:0305001:845.</t>
  </si>
  <si>
    <t>Кемеровская обл., Кемеровский р-он, д. Береговая, западнее з.у. с к.н. 42:04:0334001:2449, к.н. з.у. 42:04:0334001:2827.</t>
  </si>
  <si>
    <t>Кемеровская обл., г.Мариинск, садовое общество "Нефтянник"</t>
  </si>
  <si>
    <t>Кемеровская обл., Мариинский р-он, п. Калининский, ул. Студенческая, д. 6, к.н. з.у. 42:07:0104005:2087.</t>
  </si>
  <si>
    <t>Кемеровская обл., Кемеровский р-он, Елыкаевское сельское поселение, н.п. Журавлевы горы, к.н. з.у. 42:04:0208002:7794.</t>
  </si>
  <si>
    <t>Кемеровская обл. с.Атаманово, ул. Пионерская, 91 кн 42:09:0201003:2590</t>
  </si>
  <si>
    <t>Кемеровская область, Новокузнецкий муниципальный район, Красулинское сельское поселение, кадастровый номер земельного участка 42:09:0606001:4334.</t>
  </si>
  <si>
    <t>Кемеровская область, г. Мариинск, Садовое общество "Нефтяник", участок №3, кадастровый номер земельного участка 42:27:0104007:0024.</t>
  </si>
  <si>
    <t>Кемеровская обл., Кемеровский р-он, с. Андреевка, ул. Радужная, поз. 12, к.н. з.у. 42:04:0208002:647.</t>
  </si>
  <si>
    <t>Кемеровская обл., Промышленновский р-он, с. Журавлево,  ул. Центральная, д. 1л.</t>
  </si>
  <si>
    <t>Кемеровская обл., Кемеровский городской округ, г. Кемерово, северо-восточнее з.у. с к.н. 42:24:0401005:1542, к.н. з.у. 42:24:0401005:1561.</t>
  </si>
  <si>
    <t>Кемеровская обл. п.Смышляево, ул. Мухачева, 82, кн 42:10:0303006:433</t>
  </si>
  <si>
    <t>Кемеровская область, Гурьевский р-он, с. Сосновка, ул. 8-е марта, 16а</t>
  </si>
  <si>
    <t>654063, Кемеровская обл., Кемеровская обл, г Новокузнецк, ул Шебелинская,  д. 18, к.1, кадастровый номер земельного участка 42:30:0201019:502</t>
  </si>
  <si>
    <t>Кемеровская обл, Прокопьевский муниципальный район, п Калачево, ул Дорожная, д. 1, кв 11б, кадастровый номер земельного участка 42:10:0205010:289</t>
  </si>
  <si>
    <t>Кемеровская обл., Кемеровский р-н, автодорога Кемерово-Елыкаево-Старочервово, км 29+776 метров.</t>
  </si>
  <si>
    <t>Кемеровская обл., Новокузнецкий р-он, Сосновское СП, с. Куртуково, к.н. з.у. 42:09:1006002:1133; 42:09:1006002:1254, 42:09:1006002:1150, 42:09:1006002:1253, 42:09:1006002:1252.</t>
  </si>
  <si>
    <t>654201, КЕМЕРОВСКАЯ ОБЛ., НОВОКУЗНЕЦКИЙ Р-Н, П ЮРЬЕВКА, УЛ ПОДГОРНАЯ,  Д. 22, КАДАСТРОВЫЙ НОМЕР ЗЕМЕЛЬНОГО УЧАСТКА 42:09:1509001:475</t>
  </si>
  <si>
    <t>«Малоэтажная жилая застройка (Индивидуальный жилой дом/ Садовый/Дачный дом)», расположенный по адресу: Российская Федерация, Кемеровская область - Кузбасс, Прокопьевский муниципальный округ, п. Смышляево, напротив ЗУ с КН 42:10:0303001:45, кадастровый номер земельного участка 42:10:0303001:698.
 в охранной зоне ф.1 ТП №130 (Ф.10-6-С ПС35кВ Сафоновская)</t>
  </si>
  <si>
    <t>Кемеровская обл. с. Таргай, Центральная, 3 кн 42:09:1006002:182</t>
  </si>
  <si>
    <t>объект «Малоэтажная жилая застройка (Индивидуальный жилой дом/ Садовый/Дачный дом)», расположенный по адресу: Кемеровская область, Новокузнецкий муниципальный район, Красулинское сельское поселение, СНТ "Рябина", улица Урожайная, 9, кадастровый номер земельного участка 42:09:1205001:875.( 11 ДОГОВОРОВ)</t>
  </si>
  <si>
    <t>654000, КЕМЕРОВСКАЯ ОБЛ., ПРОКОПЬЕВСКИЙ Р-Н, П СВОБОДНЫЙ, УЛ ЯСНАЯ,  Д. 8, КАДАСТРОВЫЙ НОМЕР ЗЕМЕЛЬНОГО УЧАСТКА 42:10:0304010:4127, РОССИЙСКАЯ ФЕДЕРАЦИЯ, КЕМЕРОВСКАЯ ОБЛАСТЬ - КУЗБАСС, ПРОКОПЬЕВСКИЙ МУНИЦИПАЛЬНЫЙ ОКРУГ, П СВОБОДНЫЙ, УЛ ЯСНАЯ, ЗЕМЕЛЬНЫЙ УЧ</t>
  </si>
  <si>
    <t>Кемеровская область, Кемеровский муниципальный район, Ягуновское сельское поселение, кадастровый номер земельного участка 42:04:0316002:334.</t>
  </si>
  <si>
    <t>Кемеровская область., Кемеровский район, н.п.Ляпки Кемеровская область, р-н Кемеровский, Садоводческое товарищество Рудничной автобазы, уч. 28, кадастровый номер земельного участка 42:04:0213004:32</t>
  </si>
  <si>
    <t>Кемеровская обл., Топкинский р-он, с. Черемичкино, ул. Тамбовская, з.у. 2.</t>
  </si>
  <si>
    <t>654204, КЕМЕРОВСКАЯ ОБЛ., НОВОКУЗНЕЦКИЙ Р-Н, С ТАРГАЙ, УЛ НОВАЯ,  Д. 1В, КАДАСТРОВЫЙ НОМЕР ЗЕМЕЛЬНОГО УЧАСТКА 42:09:1004001:759, СОСНОВСКОЕ СЕЛЬСКОЕ ПОСЕЛЕНИЕ</t>
  </si>
  <si>
    <t>654261, КЕМЕРОВСКАЯ ОБЛ., НОВОКУЗНЕЦКИЙ Р-Н, С ЛЫС, УЛ ЦЕНТРАЛЬНАЯ,  Д. 3, КАДАСТРОВЫЙ НОМЕР ЗЕМЕЛЬНОГО УЧАСТКА 42:09:1101001:82
в охранной зоне ф.2 ТП-Ю-4-013 (Ф-10-5-Т Ввод на РП Кузедеевский ПС "Кузедеево-Тяговая" (Ведомственная))</t>
  </si>
  <si>
    <t>654218, Кемеровская обл., Новокузнецкий р-н, с Безруково, ул Болотная,  д. 7, кадастровый номер земельного участка 42:09:0101001:0409</t>
  </si>
  <si>
    <t>Кемеровская область – Кузбасс, Новокузнецкий городской округ, город Новокузнецк, Орджоникидзовский район, улица Новобайдаевская, в границах кадастрового квартала 42:30:0501010</t>
  </si>
  <si>
    <t>652810, КЕМЕРОВСКАЯ ОБЛ., КАЛТАНСКИЙ ГОРОДСКОЙ ОКРУГ, Г. КАЛТАН, ВИШНЕВАЯ (2 КВАРТАЛ),  Д. УЧАСТОК 11, КАДАСТРОВЫЙ НОМЕР ЗЕМЕЛЬНОГО УЧАСТКА 42:31:0301001:666, СНТ БЕРЕЗКА</t>
  </si>
  <si>
    <t>654202, КЕМЕРОВСКАЯ ОБЛ., НОВОКУЗНЕЦКИЙ Р-Н, С КУРТУКОВО, УЛ ЗОРЬКИНА,  Д. 101А, КАДАСТРОВЫЙ НОМЕР ЗЕМЕЛЬНОГО УЧАСТКА 42:09:1001001:3244</t>
  </si>
  <si>
    <t>654000, КЕМЕРОВСКАЯ ОБЛ., НОВОКУЗНЕЦКИЙ, СОСНОВКА, ТУРКМЕНСКАЯ,  Д. 66, КАДАСТРОВЫЙ НОМЕР ЗЕМЕЛЬНОГО УЧАСТКА 42:09:1516001:215</t>
  </si>
  <si>
    <t>Российская Федерация, Кемеровская область - Кузбасс, Беловский городской округ, пгт. Инской, ул. Яблоневая, кадастровый номер земельного участка 42:21:0505002:198</t>
  </si>
  <si>
    <t>адресуКемеровская область - Кузбасс, Беловский городской округ, пгт. Инской, ул. Яблоневая, кадастровый номер земельного участка 42:21:0505002:199</t>
  </si>
  <si>
    <t>Кемеровская обл., Топкинский район, п. Трещевский, ул. Садовая, 36, кадастровый номер земельного участка 42:14:0105003:357.</t>
  </si>
  <si>
    <t>Кемеровская обл., Чебулинский р-он, д. Шестаково, ул. Оренбургская, з.у. 47а, к.н. з.у. 42:16:0203004:395.</t>
  </si>
  <si>
    <t>Кемеровская обл., Новокузнецкий р-он, Центральное СП, с. Атаманово, ул. Центральная, 191а.</t>
  </si>
  <si>
    <t>Кемеровская обл., Новокузнецкий р-он, Сосновское СП, с. Таргай. ул. ЮЭС, з.у. 1Б</t>
  </si>
  <si>
    <t>Кемеровская область, р-н Новокузнецкий, п Степной, кадастровый номер земельного участка 42:09:0604001:1001</t>
  </si>
  <si>
    <t>Кемеровская область, Новокузнецкий район, с Костенково, ул Таежная,  д. 5, кадастровый номер земельного участка 42:09:0901001:960</t>
  </si>
  <si>
    <t>Кемеровская обл., Тисульский р-он, с. Тамбар, к.н. з.у. 42:13:0113001:1445.</t>
  </si>
  <si>
    <t>Кемеровская обл., Тисульский р-он, с. Тамбар, к.н. з.у. 42:13:0113001:1442.</t>
  </si>
  <si>
    <t>Кемеровская обл., Кемеровский р-он, рзд Буреничево, ул. Привокзальная, 12, к.н. з.у. 42:04:0309001:209.</t>
  </si>
  <si>
    <t>Кемеровская область, Атаманово, ул. 75 лет Победы 18, 19, 20</t>
  </si>
  <si>
    <t>Кемеровская обл., Кемеровский р-он, Елыкаевское СП, СНТ "Надежда", уч. № 258а, к.н. з.у. 42:04:0213012:235.</t>
  </si>
  <si>
    <t>Кемеровская обл., Кемеровский р-он, ГСП Елыкаевское, к.н. 42:04:0000000:1933.</t>
  </si>
  <si>
    <t>Кемеровская область, Ижморского муниципальный район, н.п. Вяземка</t>
  </si>
  <si>
    <t>654207, КЕМЕРОВСКАЯ ОБЛ., НОВОКУЗНЕЦКИЙ Р-Н, С КОСТЕНКОВО, УЛ БЕРЕГОВАЯ,  Д. 86, КАДАСТРОВЫЙ НОМЕР ЗЕМЕЛЬНОГО УЧАСТКА 42:09:0901001:1360</t>
  </si>
  <si>
    <t>Кемеровская обл., Кемеровский р-он, п. Семеновский, ул. Центральная, д. 27.</t>
  </si>
  <si>
    <t>Кемеровская обл., Топкинский р-он, д. Малый Корчуган, ул. Спортивная, з.у. 19, к.н. з.у. 42:14:0107010:770.</t>
  </si>
  <si>
    <t>Кемеровская обл., Топкинский р-он, д. Осиновая Грива, ул. Центральная, д. 5а, к.н. з.у. 42:14:0105010:61.</t>
  </si>
  <si>
    <t>Кемеровская обл., Кемеровский р-н, с.п. Береговое, к.н. з.у. 42:04:0331001:428, 42:04:0331001:573, 42:04:0331001:574.</t>
  </si>
  <si>
    <t>Кемеровская обл., Кемеровский р-н, п. Мамаевский, СНТ Мечта, уч. 159, к.н. 42:04:0000000:1358.</t>
  </si>
  <si>
    <t>Кемеровская обл., Кемеровский р-он, п. Металлплощадка, ул. Школьная, к.н. з.у. 42:04:0352001:8246.</t>
  </si>
  <si>
    <t>Кемеровская область, Новокузнецкий район, СНТ "Околица" 4, 7а, зорькина 150,151,153</t>
  </si>
  <si>
    <t>Российкая Федерация, Кемеровская область-Кузбасс, Новокузнецкий муниципальный р-н, Красулинское сельское поселение, с. Бедарево, ул Молодежная, земельный участок 3,  кадастровый номер земельного участка 42:09:0606001:4969.</t>
  </si>
  <si>
    <t>г. Новокузнецк, Куйбышевский район, ул Дозорная, 50, кадастровый номер земельного участка 42:30:0228024:31</t>
  </si>
  <si>
    <t>Кемеровская область, Новокузнецкий район, с. Сосновка, ул. Пионерская, д. 10, кадастровый номер земельного участка 42:09:1501008:0091</t>
  </si>
  <si>
    <t xml:space="preserve">Кемеровская область - Кузбасс, Новокузнецкий муниципальный район, Красулинское сельское поселение, с. Бедарево, ул. Притомская, 14,16, 18, 20, </t>
  </si>
  <si>
    <t>654063, КЕМЕРОВСКАЯ ОБЛ., НОВОКУЗНЕЦКИЙ, ШАРАП, КРАЙНЯЯ,  Д. 12, КАДАСТРОВЫЙ НОМЕР ЗЕМЕЛЬНОГО УЧАСТКА 42:90:0308001:0117</t>
  </si>
  <si>
    <t>«Малоэтажная жилая застройка (Индивидуальный жилой дом/ Садовый/Дачный дом)», расположенный по адресу: Российская Федерация, Кемеровская область-Кузбасс, Новокузнецкий муниципальный район, Центральное сельское поселение, село Атаманово, улица 70 лет Победы, 26, кадастровый номер земельного участка 42:09:0205001:1088</t>
  </si>
  <si>
    <t>Кемеровская обл., Топкинский МО, д. Бархатово, ул. Новая,  з.у. 12 к.н.42:14:0110010:349</t>
  </si>
  <si>
    <t>654207, КЕМЕРОВСКАЯ ОБЛ., НОВОКУЗНЕЦКИЙ Р-Н, С КОСТЕНКОВО, УЛ ЦЕНТРАЛЬНАЯ,  Д. 27А, 41В КАДАСТРОВЫЙ НОМЕР ЗЕМЕЛЬНОГО УЧАСТКА 42:09:0901001:2967</t>
  </si>
  <si>
    <t>Кемеровская обл., Кемеровский р-он, д. Жургавань, ул. Лазурная, поз. 3, к.н. з.у. 42:04:0211016:310; 3А, к.н. з.у. 42:04:0211016:571.</t>
  </si>
  <si>
    <t>Кемеровская обл., Кемеровский р-он, д. Журавлево, СДТ "Нагорное- верхнее", уч. 116, к.н. з.у. 42:04:0211006:44.</t>
  </si>
  <si>
    <t>Кемеровская обл., Кемеровский р-он, п. Новостройка, ул. Земляничная, д. 26, к.н. з.у. 42:04:0341001:676.</t>
  </si>
  <si>
    <t>Кемеровская обл., Кемеровский р-он, Береговое СП, СНТ "Маручак", сек. А, ал. 22, уч. 16, к.н. з.у.: 42:04:0330007:1187, 42:04:0330007:2527.</t>
  </si>
  <si>
    <t>Кемеровская обл., Кемеровский р-он, д. Старочервово, ул. Набережная, з.у. 76Б, к.н. з.у. 42:04:0219001:1475.</t>
  </si>
  <si>
    <t>Кемеровская обл., Кемеровский р-он, д. Береговая, ул. Набережная, 67А, к.н. з.у. 42:04:0334001:2677.</t>
  </si>
  <si>
    <t>Кемеровская обл., г. Кемерово, ул. Солончаковая, 23, к.н. з.у. 42:24:0401001:588.</t>
  </si>
  <si>
    <t>Кемеровская обл., Кемеровский р-он, д. Смолино, ул. Болотная, поз. 4, к.н. з.у. 42:04:0335001:1310.</t>
  </si>
  <si>
    <t>Кемеровская обл., Мариинский р-он, с. Николаевка 2-я, ул. Молодежная, к.н.з.у. 42:07:0110002:593.</t>
  </si>
  <si>
    <t>Кемеровская обл., Топкинский р-он, д. Дедюево, пер. Лесной, 9, к.н. з.у. 42:14:0103005:394.</t>
  </si>
  <si>
    <t>Кемеровская обл., Юргинский р-он, д. Зимник, ул. Заречная, 42а, к.н. з.у. 42:17:0102009:1681.</t>
  </si>
  <si>
    <t>Кемеровская обл., Крапивинский р-он, с. Междугороное, ул. Мунгатская № 14.</t>
  </si>
  <si>
    <t>Кемеровская обл., Ленинск-Кузнецкий р-он, с. Панфилово, ул. Советская, д. 90</t>
  </si>
  <si>
    <t>Кемеровская обл., Крапивинский р-он, с. Тараданово, ул. Больничная д. 9.</t>
  </si>
  <si>
    <t>Кемеровская обл., Ленинск-Кузнецкий р-он, п. Озеровка, ул. Дальняя, з.у.40. к.н. 42:06:0114007:2482.</t>
  </si>
  <si>
    <t>Кемеровская обл., Прокопьевский р-н, п. Свободный, к.н. 42:10:0304003. «Базовая станция»</t>
  </si>
  <si>
    <t>Кемеровская обл., Прокопьевский р-н, п. Свободный, к.н. 42:10:0304010:4124, 42:10:0304010:4125, 42:10:0304010:4126</t>
  </si>
  <si>
    <t>Кемеровская обл., г. Новокузнецк, Орджоникидзевский р-н, ул. Камышовая, д. 71.</t>
  </si>
  <si>
    <t>Кемеровская обл., г. Новокузнецк, ул. Прибрежная, д. 100А.</t>
  </si>
  <si>
    <t>Кемеровская обл., Новокузнецкий р-н, Бунгур, ул. Молодежная,</t>
  </si>
  <si>
    <t>Кемеровская обл., Чебулинский р-н, с. Усть-Чебула, ул. Новая, д. 1г.</t>
  </si>
  <si>
    <t>20.4200.1484.22, 652728, КЕМЕРОВСКАЯ ОБЛ., КИСЕЛЕВСКИЙ ГО, ВЕРХ-ЧУМЫШ, БЕРЕГОВАЯ,  Д. 67, КАДАСТРОВЫЙ НОМЕР ЗЕМЕЛЬНОГО УЧАСТКА 42:25:0104017:90,    ИВАНОВА ЕВГЕНИЯ СЕРГЕЕВНА</t>
  </si>
  <si>
    <t>652728, КЕМЕРОВСКАЯ ОБЛ., НЕТ, КИСЕЛЕВСК, ГОРМАШЕВСКАЯ,  Д. 145, КАДАСТРОВЫЙ НОМЕР ЗЕМЕЛЬНОГО УЧАСТКА 42:25:0301005:410 Редько Константин Олегович</t>
  </si>
  <si>
    <t>654213, КЕМЕРОВСКАЯ ОБЛ., НОВОКУЗНЕЦКИЙ РАЙОН, НОВОКУЗНЕЦК, ЛУГОВАЯ,  Д. 28, КАДАСТРОВЫЙ НОМЕР ЗЕМЕЛЬНОГО УЧАСТКА 42:09:0701001:1062, ОПИСАНИЕ МЕСТОПОЛОЖЕНИЯ: КЕМЕРОВСКАЯ ОБЛ., Р-Н НОВОКУЗНЕЦКИЙ, П. КАЗАНКОВО. УЛ. ЛУГОВАЯ. 28</t>
  </si>
  <si>
    <t>654045, КЕМЕРОВСКАЯ ОБЛ., НОВОКУЗНЕЦКИЙ, НОВЫЙ, ДОРОЖНАЯ,  Д. 37, КАДАСТРОВЫЙ НОМЕР ЗЕМЕЛЬНОГО УЧАСТКА 42:09:1511001:167</t>
  </si>
  <si>
    <t>Российская Федерация, Кемеровская область- Кузбасс, Новокузнецкий муниципальный район, Красулинское сельское поселение, кадастровый номер земельного участка , (11договоров, 2075.22), КН: 42:09:0606001:5219, :5234, :5252, :5212, :5217, :5223, :5285, :5208, :5222, :5214, :5225</t>
  </si>
  <si>
    <t>Кемеровская область-Кузбасс, Кемеровский муниципальный округ, кадастровый номер земельного участка 42:04:0316002:534.</t>
  </si>
  <si>
    <t>Кемеровская обл., Новокузнецкий р-н, п. Чистая Грива, ул. Вишневая, 1, 6, 8, 12, 13, 14, 19, 20, 21, 23, 24, 25, 26, 27, 28, 30, 34, 36, СНТ "Лесное", 32, 33, 39, 40, 43, 45</t>
  </si>
  <si>
    <t>Кемеровская обл., Новокузнецкий ГО, г. Новокузнецк, Орджоникидзевский р-н, пер. Горностроительный, гараж №34, №54, №20, №32, №34Б, №31, №6, №34Г, №73, №42, №58, №77, №78, №71, №34Д, №64, №66,</t>
  </si>
  <si>
    <t>Кемеровская обл., Тисульский р-он,  д. Утинка, ул. Юбилейная, д. 2б.</t>
  </si>
  <si>
    <t xml:space="preserve">Кемеровская обл., Ленинск-Кузнецкий р-он, д. Красноярка, ул. Воскресеновская, д. 1, д. 2в. </t>
  </si>
  <si>
    <t xml:space="preserve"> Кемеровская область, Беловский район, пгт. Инской, ул Яблоневая, 12а,2</t>
  </si>
  <si>
    <t>Кемеровская обл., Новокузнецкий р-н, сп. Кузедеевское, СНТ Кузедеевское, уч. 27.</t>
  </si>
  <si>
    <t>Кемеровская обл., Новокузнецкий р-н, с. Куртуково, ул. Новая 6 В</t>
  </si>
  <si>
    <t>654202, КЕМЕРОВСКАЯ ОБЛ., НОВОКУЗНЕЦКИЙ Р-Н, С КУРТУКОВО, УЛ СВЕТЛАЯ,  Д. 14, КАДАСТРОВЫЙ НОМЕР ЗЕМЕЛЬНОГО УЧАСТКА 42:09:1001001:3214</t>
  </si>
  <si>
    <t>Кемеровская обл., Кемеровский р-он, д. Сухово, ул. Березовая, поз. 20, к.н. з.у. 42:04:0353001:261.</t>
  </si>
  <si>
    <t>Кемеровская обл., Кемеровский р-он, п. Звездный, ул. Совхозная, 17а, к.н. з.у. 42:04:0305002:1268.</t>
  </si>
  <si>
    <t>Кемеровская обл., Кемеровский р-он, д. Сухово, ул. Звездная д.4.</t>
  </si>
  <si>
    <t>Кемеровская обл., Кемеровский р-он, п. Новостройка, ул. Радужная поз.12, к.н. 42:04:0341001:3031.</t>
  </si>
  <si>
    <t>Кемеровская область, Новокузнецкий район, в районе СНТ «Вишенка», к.н.: 42:09:1407002:1024; 42:09:1428001:254; 42:09:1428001:271</t>
  </si>
  <si>
    <t>Кемеровская обл., Кемеровский р-он, д. Журавлево, к.н. з.у. 42:04:0211003:1262, 42:04:0211003:1263.</t>
  </si>
  <si>
    <t>Кемеровская обл., Кемеровский р-он, Елыкаевское СП, восточнее с. Андреевка, к.н. з.у. 42:04:0208001:171.</t>
  </si>
  <si>
    <t>Кемеровская обл., Кемеровский р-он, СНТ "Патриот", уч. 63, уч. 6, уч. 48, уч. 85, уч. 69, уч. 39, уч. 82, уч. 71, уч. 68, уч. 70, уч. 83, уч. 44, уч. 86.</t>
  </si>
  <si>
    <t>Кемеровская обл., Новокузнецкий р-он, п. Осиновое Плесо, ул. Береговая, д. 23.</t>
  </si>
  <si>
    <t>Новокузнецкий муниципальный район, Красулинское сельское поселение, с Бедарево, ул Притомская, земельный участок 2, кадастровый номер земельного участка 42:09:0606001:5013</t>
  </si>
  <si>
    <t>КЕМЕРОВСКАЯ ОБЛ., НОВОКУЗНЕЦКИЙ, С ТАРГАЙ, НЕ УКАЗАНО,  Д. НЕ УКАЗАНО, КАДАСТРОВЫЙ НОМЕР ЗЕМЕЛЬНОГО УЧАСТКА 42:09:1006001:1424</t>
  </si>
  <si>
    <t>КЕМЕРОВСКАЯ ОБЛ., КАДАСТРОВЫЙ НОМЕР ЗЕМЕЛЬНОГО УЧАСТКА 42:10:0304010:4080, КЕМЕРОВСКАЯ ОБЛАСТЬ, ПРОКОПЬЕВСКИЙ МУНИЦИПАЛЬНЫЙ РАЙОН, П. СВОБОДНЫЙ, УЛ. СОЛНЕЧНАЯ, 2</t>
  </si>
  <si>
    <t xml:space="preserve">Кемеровская обл., Беловский муниципальный район, Евтинское сельское поселение, с. Коновалово, кнзу 42:01:0111002:720 </t>
  </si>
  <si>
    <t>Кемеровская область,  п. Терехино, ул. Береговая, 38:  Кемеровская область, Новокузнецкий район, п Терехино, кадастровый номер земельного участка 42:09:171101:24.</t>
  </si>
  <si>
    <t>Кемеровская обл., Кемеровский р-он, д. Солонечная, ул. Солнечная, к.н. з.у.: 42:04:0208002:11362, 42:04:0208002:11093, 42:04:0208002:11364, 42:04:0208002:11092, 42:04:0208002:11448, 42:04:0208002:11450, 42:04:0208002:11116, 42:04:0208002:11339.</t>
  </si>
  <si>
    <t>Кемеровская обл., Юргинский р-он, п.ст. Юрга 2-я, ул. Новая, з.у. 26в, к.н. з.у.42:17:0102007:3060, з.у. 26б, к.н. з.у. 42:17:0102007:3068.</t>
  </si>
  <si>
    <t>Кемеровская обл., Яшкинский р-он, п.ст. Литвиново, ул. Октябрьская, 31а, к.н. з.у. 42:19:0113003:1216.</t>
  </si>
  <si>
    <t>Кемеровская обл., Яшкинский р-он, п.ст. Литвиново, ул. Октябрьская, 31б, к.н. з.у. 42:19:0113003:1215.</t>
  </si>
  <si>
    <t>Кемеровская обл., Кемеровский р-он, к.н. з.у.: 42:04:0211001:3135, 42:04:0211001:3131, 42:04:0211001:3133, 42:04:0211001:3064, 42:04:0211001:3136, 42:04:0211001:3073, 42:04:0211001:3059, 42:04:0211001:3139, 42:04:0211001:3134, 42:04:0211001:3145.</t>
  </si>
  <si>
    <t>Кемеровская обл., Кемеровский р-н, п. Новостройка, к.н. з.у.: 42:04:0337003:1039, :1045, :1035, :1033, :1026, :925, :984, :995, :1044.</t>
  </si>
  <si>
    <t>Кемеровская обл., Топкинский р-он, п. Раздолье, ул. Строительная д. 41.</t>
  </si>
  <si>
    <t>Кемеровская обл., Промышленновский р-он, д. Корбелкино, ул. Родниковая, д. 1а, к.н. з.у. 42:11:0112005:141.</t>
  </si>
  <si>
    <t>«производственное здание/помещение», расположенный по адресу: Кемеровская область-Кузбасс, город Новокузнецк, переулок Кедровый, дом 2, корпус 5.</t>
  </si>
  <si>
    <t>000000, КЕМЕРОВСКАЯ ОБЛ., КЕМЕРОВСКАЯ ОБЛАСТЬ, НОВОКУЗНЕЦК, КАДАСТРОВЫЙ НОМЕР ЗЕМЕЛЬНОГО УЧАСТКА 42:30:0505008:2360,   НОВОКУЗНЕЦКИЙ ГОРОДСКОЙ ОКРУГ</t>
  </si>
  <si>
    <t>Кемеровская область, Новокузнецкий район, Сосновское сельское поселение, Нижние Кинерки п., Кедровая ул., 16а, кадастровый номер земельного участка 42:09:1302001:1044</t>
  </si>
  <si>
    <t>Кемеровская обл., Кемеровский р-он, п. Ясногорский, ул. Центральная д. 19.</t>
  </si>
  <si>
    <t>Кемеровская обл., Кемеровский р-н, д. Мозжуха, ул. Центральная д.2/1.  к.н. 42:04:0306001:1194.</t>
  </si>
  <si>
    <t>Кемеровская обл., Кемеровский р-н, Елыкаевское сп, Крестьянское хозяйство, к.н.з.у. 42:04:0211001:329</t>
  </si>
  <si>
    <t>Кемеровская обл., Прокопьевский муниципальный округ, 2 км. на юго-запад от п. Смышляево, к.н.з.у. 42:10:0303006:442,</t>
  </si>
  <si>
    <t>654205, КЕМЕРОВСКАЯ ОБЛ., НОВОКУЗНЕЦКИЙ Р-Н, Д УЧУЛ, УЛ ВЫСОКАЯ,  Д. 34А, КАДАСТРОВЫЙ НОМЕР ЗЕМЕЛЬНОГО УЧАСТКА 42:09:0000000:4195</t>
  </si>
  <si>
    <t>Кемеровская обл., Кемеровский р-н, д. Сухово, ул. Центральная, к.н.з.у. 42:04:0353001:2399.</t>
  </si>
  <si>
    <t>654000, КЕМЕРОВСКАЯ ОБЛ., НОВОКУЗНЕЦКИЙ Р-Н, С АТАМАНОВО, УЛ ДРУЖБЫ,  Д. 9, КАДАСТРОВЫЙ НОМЕР ЗЕМЕЛЬНОГО УЧАСТКА 42:09:0205001:850</t>
  </si>
  <si>
    <t>654250, КЕМЕРОВСКАЯ ОБЛ., НОВОКУЗНЕЦКИЙ Р-Н, КАДАСТРОВЫЙ НОМЕР ЗЕМЕЛЬНОГО УЧАСТКА 42:09:2618001:26, КЕМЕРОВСКАЯ ОБЛ, Р-Н НОВОКУЗНЕЦКИЙ, СНТ "ГИДРОДОБЫТЧИК-1", УЧАСТОК № 22</t>
  </si>
  <si>
    <t>Российская Федерация, Кемеровская область, Новокузнецкий муниципальный район, Кузедеевское сельское поселение, СНТ «Кузедеевское», 115, кадастровый номер земельного участка 42:09:2658001:382.</t>
  </si>
  <si>
    <t>Кемеровская область, Новокузнецкий район, СНТ "Кузедеевское", участок №166, кадастровый номер земельного участка 42:09:2658001:264</t>
  </si>
  <si>
    <t>Кемеровская область, Новокузнецкий район, СНТ "Кузедеевское", участок № 165, кадастровый номер земельного участка 42:09:2658001:282</t>
  </si>
  <si>
    <t>Кемеровская область, Новокузнецкий район, с/о "Гидродобытчик-2", кадастровый номер земельного участка 42:09:2657001:387.</t>
  </si>
  <si>
    <t>Кемеровская обл., р-н Новокузнецкий, СНТ "Гидродобытчик-1", участок №11, кадастровый номер земельного участка 42:09:2618001:31</t>
  </si>
  <si>
    <t>Кемеровская область, Новокузнецкий район, садоводческое некоммерческое товарищество "Гидродобытчик-1", участок №9-А, кадастровый номер земельного участка 42:09:2657001:150.</t>
  </si>
  <si>
    <t>Кемеровская область, Новокузнецкий район, СНТ «Гидродобытчик-1»,  д. 19.</t>
  </si>
  <si>
    <t>Кемеровская область, Новокузнецкий район, СНТ "Кузедеевское", участок №159, кадастровый номер земельного участка 42:09:2658001:360.</t>
  </si>
  <si>
    <t>Кемеровская область, Новокузнецкий район, д. Крутая, д. 11.</t>
  </si>
  <si>
    <t>Кемеровская область, Новокузнецкий район, СНТ "Гидродобытчик-1", участок № 12, кадастровый номер земельного участка 42:09:2657001:259.</t>
  </si>
  <si>
    <t>Кемеровская область, Новокузнецкий район, СНТ "Гидродобытчик-1", уч. 13.</t>
  </si>
  <si>
    <t>Кемеровская область, Новокузнецкий район, СНТ Гидродобытчик-1,  уч. № 15, кадастровый номер земельного участка 42:09:2657001:250.</t>
  </si>
  <si>
    <t>Кемеровская область, р-н Новокузнецкий, снт "Гидродобытчик-1", участок № 7.</t>
  </si>
  <si>
    <t>: Кемеровская обл., р-н Новокузнецкий, сдт Гидродобытчик-2, участок 16, кадастровый номер земельного участка 42:09:2618001:3.</t>
  </si>
  <si>
    <t>Кемеровская область, р-н Новокузнецкий, СНТ "Гидродобытчик-1", участок №10, кадастровый номер земельного участка 42:09:2657001:220.</t>
  </si>
  <si>
    <t>Кемеровская область, Новокузнецкий район, СНТ «Гидродобытчик-1», д.20.</t>
  </si>
  <si>
    <t>Кемеровская область, Новокузнецкий район, СНТ «Гидродобытчик-1», участок №14, кадастровый номер земельного участка 42:09:2657001:339.</t>
  </si>
  <si>
    <t>Кемеровская обл., Кемеровский р-н, с/п Береговое, д. Береговая, пер Дачный, поз. 8.</t>
  </si>
  <si>
    <t>652816, КЕМЕРОВСКАЯ ОБЛ., КЕМЕРОВСКАЯ ОБЛ, КАЛТАН, СНТ БЕРЕЗКА, УЛ ДАЛЬНЯЯ (1 КВАРТАЛ),  Д. 10, КАДАСТРОВЫЙ НОМЕР ЗЕМЕЛЬНОГО УЧАСТКА 42:00:0000000:3628</t>
  </si>
  <si>
    <t>Кемеровская область, Калтанский городской округ, город Калтан, садоводческое некоммерческое товарищество «Березка», улица Цветочная (4 квартал), участок №1, кадастровый номер земельного участка 42:09:1407002:631.</t>
  </si>
  <si>
    <t>Кемеровская область, Калтанский городской округ, город Калтан, садоводческое некоммерческое товарищество "Березка", улица Дальняя (1 квартал), участок №5, кадастровый номер земельного участка 42:09:1407002:630.</t>
  </si>
  <si>
    <t>654205, КЕМЕРОВСКАЯ ОБЛ., НОВОКУЗНЕЦКИЙ, КРАСИНСК, 2-Я САДОВАЯ,  Д. 33, КАДАСТРОВЫЙ НОМЕР ЗЕМЕЛЬНОГО УЧАСТКА 42:09:1507001:197</t>
  </si>
  <si>
    <t>Кемеровская область, р-н. Новокузнецкий, п. Красинск, ул. 2-я Садовая, д. 31, кадастровый номер земельного участка 42:09:1507001:215</t>
  </si>
  <si>
    <t xml:space="preserve">20.4200.4227.22, Кемеровская область, Беловский район, с. Менчереп, ул. Набережная, 39
38.1_ВЛ04_С_15-150_Ц_Менчереп д.4227.22
</t>
  </si>
  <si>
    <t>Кемеровская обл., Новокузнецкий район,  с. Сосновка,  к.н.з.у. 42:09:1515002:965.</t>
  </si>
  <si>
    <t>Кемеровская обл., Кемеровский р-он, Елыкаевское СП, к.н. з.у.: 42:04:0211001:2344,</t>
  </si>
  <si>
    <t xml:space="preserve"> Кемеровская обл., Кемеровский р-он, Елыкаевское СП, к.н. з.у42:04:0211001:2349, </t>
  </si>
  <si>
    <t xml:space="preserve">Кемеровская обл., Кемеровский р-он, Елыкаевское СП, к.н. з.у 42:04:0211001:2343, </t>
  </si>
  <si>
    <t>Кемеровская обл., Кемеровский р-он, Елыкаевское СП, к.н. з.у 42:04:0211001:2351.</t>
  </si>
  <si>
    <t>КЕМЕРОВСКАЯ ОБЛ., КАДАСТРОВЫЙ НОМЕР ЗЕМЕЛЬНОГО УЧАСТКА 42:09:0606001:5209, РОССИЙСКАЯ ФЕДЕРАЦИЯ , КЕМЕРОВСКАЯ ОБЛАСТЬ-КУЗБАСС, НОВОКУЗНЕЦКИЙ МУНИЦИПАЛЬНЫЙ РАЙОН, КРАСУЛИНСКОЕ СЕЛЬСКОЕ ПОСЕЛЕНИЕ</t>
  </si>
  <si>
    <t>Россия, Кемеровская обл., кадастровый номер земельного участка 42:09:0606001:5248, Кемеровская область, Новокузнецкий муниципальный район, Красулинское сельское поселение.</t>
  </si>
  <si>
    <t>Россия, Кемеровская обл., кадастровый номер земельного участка 42:09:0606001:5240, Новокузнецкий район, Красулинское сельское поселение.</t>
  </si>
  <si>
    <t>Кемеровская обл., Кемеровский р-н, с. Ягуново, ул. Озерная, 16, к.н.з.у. 42:04:0320001:949.</t>
  </si>
  <si>
    <t>20.4200.633.23, Кемеровская область, Гурьевский муниципальный округ, г.Гурьевск, ул.Мичурина, земельный участок 37б, К.Н.1402</t>
  </si>
  <si>
    <t>20.4200.1070.20, Кемеровская область, Ленинск – Кузнецкий район, п. Восходящий, переулок Школьный,6а, К.Н.1104</t>
  </si>
  <si>
    <t>Кемеровская область-Кузбасс, Промышленновский МО, д.Байрак, ул.Центральная, д.37а.</t>
  </si>
  <si>
    <t>Кемеровская обл., Тисульский округ, с. Куликовка, ул. Советская, Юго-восточнее кнзу 42:13:0110001:653</t>
  </si>
  <si>
    <t>Россия, 652081, Кемеровская обл., Юргинский, с Верх-Тайменка, Центральная,  д. 36, Б, кадастровый номер земельного участка 42:17:0103025:325.</t>
  </si>
  <si>
    <t>Россия, Кемеровская обл., кадастровый номер земельного участка 42:17:0101018:2402, Область Кемеровская, Район Юргинский, Село Проскоково, Улица Центральная, 57а.</t>
  </si>
  <si>
    <t>Кемеровская область, Юргинский муниципальный округ, д.Алаево Кемеровская область, автомобильная дорога «Байкал» на участке «Подъезд к г. Томск».</t>
  </si>
  <si>
    <t>Кемеровская обл.,  Мариинский р-он,  п. Первомайский, 100м. на запад от дома 36 по ул. Юбилейная, к.н.з.у. 42:07:0112003:593.</t>
  </si>
  <si>
    <t>Кемеровская обл., г. Мариинск, 840 м. на юго-восток от дома 101 по ул. К.Либкнехта, к.н.з.у. 42:27:0104007:399.</t>
  </si>
  <si>
    <t>Кемеровская обл.,  Чебулинский р-он, д. Шестаково, ул. Оренбургская, д. 2а, к.н. з.у. 24:16:0203004:131.</t>
  </si>
  <si>
    <t>654033, КЕМЕРОВСКАЯ ОБЛ., КЕМЕРОВСКАЯ ОБЛ, Г НОВОКУЗНЕЦК, УЛ НЕКРАСОВА,  Д. 20, К. 2, КАДАСТРОВЫЙ НОМЕР ЗЕМЕЛЬНОГО УЧАСТКА 42:30:0504048:168</t>
  </si>
  <si>
    <t>Российская Федерация, Кемеровская область - Кузбасс, Кемеровская область, Яшкинский район, с. Пашково, ул. Мирная,  10, кадастровый номер земельного участка 42:19:0101006:4</t>
  </si>
  <si>
    <t>Кемеровская область-Кузбасс, Кемеровская область, Яшкинский район, с. Пашково, ул. Леонова, 39, кадастровый номер земельного участка 42:19:0101013:1047</t>
  </si>
  <si>
    <t>Кемеровская обл.,  Кемеровский р-н,  с. Андреевка, ул. Специалистов 52, к.н.з.у. 42:04:0208001:3445.</t>
  </si>
  <si>
    <t>Кемеровская обл.,  Кемеровский р-н,  с. Андреевка, ул. Таежная уч.11, к.н.з.у. 42:04:0208001:3971.</t>
  </si>
  <si>
    <t>Кемеровская обл., Кемеровский р-н, ГСП Елыкаевский, к.н.з.у. 42:04:0211001:1382</t>
  </si>
  <si>
    <t>Россия, 650521, Кемеровская обл., Кемеровский, д Солонечная, Парковая,  д. 20, а, кадастровый номер земельного участка 42:04:0208002:11575</t>
  </si>
  <si>
    <t>Россия, Кемеровская обл., кадастровый номер земельного участка 42:04:0208002:11600, Российская Федерация, Кемеровская область - Кузбасс, муниципальный округ Кемеровский, деревня Солонечная, улица Уютная, земельный участок 18</t>
  </si>
  <si>
    <t>Россия, Кемеровская обл., кадастровый номер земельного участка 42:04:0208002:11604, Российская Федерация, Кемеровская область - Кузбасс, Кемеровский муниципальный округ, деревня Солонечная, улица Уютная, земельный участок 14</t>
  </si>
  <si>
    <t>Россия, Кемеровская обл., кадастровый номер земельного участка 42:04:0208002:11587, Российская Федерация, Кемеровская область-Кузбасс, муниципальный округ Кемеровский, деревня Солонечная, улица Уютная, земельный участок 12</t>
  </si>
  <si>
    <t xml:space="preserve">Кемеровская обл.,  Кемеровский р-н, с.п. Елыкаевское, д. Журавлево, к.н.з.у. 42:04:0211001:1621, </t>
  </si>
  <si>
    <t xml:space="preserve">Кемеровская обл.,  Кемеровский р-н, с.п. Елыкаевское, д. Журавлево, к.н.з.у.  42:04:0211001:1580, </t>
  </si>
  <si>
    <t>Кемеровская обл.,  Кемеровский р-н, с.п. Елыкаевское, д. Журавлево, к.н.з.у. , 42:04:0211001:1617</t>
  </si>
  <si>
    <t>Россия, Кемеровская обл., кадастровый номер земельного участка 42:04:0211001:1613, Кемеровская область, Кемеровский муниципальный район, Елыкаевское сельское поселение</t>
  </si>
  <si>
    <t>Россия, Кемеровская обл., кадастровый номер земельного участка 42:04:0208002:11451, Российская Федерация, Кемеровская область - Кузбасс, Кемеровский муниципальный округ, д. Солонечная, ул. Солнечная 42:04:0208002:11451</t>
  </si>
  <si>
    <t>Россия, 650521, Кемеровская обл., Кемеровский, Солонечная, Солнечная, кадастровый номер земельного участка 42:04:0208002:11445</t>
  </si>
  <si>
    <t>Россия, Кемеровская обл., кадастровый номер земельного участка 42:04:0208002:11532, Кемеровский муниципальный округ, д. Солонечная, ул. Тихая, 14</t>
  </si>
  <si>
    <t>Россия, Кемеровская обл., кадастровый номер земельного участка 42:04:0208002:11356, Российская Федерация,Кемеровская область-Кузбасс, Кемеровский муниципальный округ, деревня Солонечная, улица Тихая, земельный участок 8</t>
  </si>
  <si>
    <t>Россия, Кемеровская обл., кадастровый номер земельного участка 42:04:0208002:11538, Российская Федерация, Кемеровская область-Кузбасс, муниципальный округ Кемеровский, деревня Солонечная, улица Тихая, земельный участок 20</t>
  </si>
  <si>
    <t xml:space="preserve">Российская Федерация, Кемеровская область - Кузбасс, Кемеровский муниципальный округ, д. Солонечная, ул. Тихая, земельный участок 13, кадастровый номер земельного участка 42:04:0208002:11117 </t>
  </si>
  <si>
    <t>Россия, Кемеровская обл., кадастровый номер земельного участка 42:04:0208002:11101, Область Кемеровская область - Кузбасс, Район Кемеровский, Деревня Солонечная, Улица Тихая, земельный участок 1</t>
  </si>
  <si>
    <t xml:space="preserve">Россия, Кемеровская обл., кадастровый номер земельного участка 42:04:0208002:11353, Область Кемеровская область - Кузбасс, Район Кемеровский, Деревня Солонечная, Улица Тихая, земельный участок 2 </t>
  </si>
  <si>
    <t xml:space="preserve">Россия, Кемеровская обл., кадастровый номер земельного участка 42:04:0208002:11340, Российская федерация, Кемеровская область-Кузбасс, Кемеровский муниципальный округ, д. Солонечная,  ул. Солнечная </t>
  </si>
  <si>
    <t xml:space="preserve">Кемеровская обл., Кемеровский р-н, с. Андреевка, ул. Специалистов з.у. 29, к.н.з.у. 42:04:0209001:3277. </t>
  </si>
  <si>
    <t>Россия, Кемеровская обл., кадастровый номер земельного участка 42:04:0209001:2874, Российская Федерация, Кемеровская область-Кузбасс, Кемеровский муниципальный округ, с. Андреевка</t>
  </si>
  <si>
    <t>Российская Федерация, Кемеровская область-Кузбасс, Кемеровский муниципальный округ, с. Андреевка, кадастровый номер земельного участка 42:04:0209001:2875</t>
  </si>
  <si>
    <t>Россия, Кемеровская обл., кадастровый номер земельного участка 42:04:0209001:2876, Российская Федерация, Кемеровская область-Кузбасс, Кемеровский муниципальный округ, с. Андреевка</t>
  </si>
  <si>
    <t>Россия, Кемеровская обл., кадастровый номер земельного участка 42:04:0209001:2877, Российская Федерация, Кемеровская область-Кузбасс, Кемеровский муниципальный округ, с. Андреевка</t>
  </si>
  <si>
    <t>Кемеровская обл., Кемеровский р-н, Щегловское СП, СНТ Родник, уч. 122, к.н.з.у. 42:04:0204016:24</t>
  </si>
  <si>
    <t>654204, КЕМЕРОВСКАЯ ОБЛ., НОВОКУЗНЕЦКИЙ Р-Н, П ТАРГАЙСКИЙ ДОМ ОТДЫХА, УЛ ПАРКОВАЯ,  Д. 34, КАДАСТРОВЫЙ НОМЕР ЗЕМЕЛЬНОГО УЧАСТКА 42:09:2508001:282</t>
  </si>
  <si>
    <t>Кемеровская обл, р-н Новокузнецкий, п Таргайский дом отдыха, ул Парковая, 33, кадастровый номер земельного участка 42:09:2508001:686</t>
  </si>
  <si>
    <t>Российская Федерация, Кемеровская область-Кузбасс, Кемеровский муниципальный округ, с. Елыкаево, ул. Колхозная, кадастровый номер земельного участка 42:04:0212001:3699</t>
  </si>
  <si>
    <t>Россия, Кемеровская обл., кадастровый номер земельного участка 42:04:0212001:3781, Кемеровская область с.Елыкаево, переулок Елыкаевский, земельный участок 4</t>
  </si>
  <si>
    <t>Россия, Кемеровская обл., кадастровый номер земельного участка 42:04:0212001:3890, Российская Федерация, Кемеровская область - Кузбасс, Кемеровский муниципальный округ, ул. Колхозная</t>
  </si>
  <si>
    <t xml:space="preserve"> Россия, Кемеровская обл., кадастровый номер земельного участка 42:04:0212001:3778, Российская федерация, Кемеровская область - Кузбасс, Кемеровский муниципальный округ, с. Елыкаево, улица Колхозная</t>
  </si>
  <si>
    <t>Россия, Кемеровская обл., кадастровый номер земельного участка 42:04:0212001:3689, Российская Федерация, Кемеровская область - Кузбасс, Кемеровский муниципальный округ, с. Елыкаево, ул. Колхозная</t>
  </si>
  <si>
    <t>Россия, Кемеровская обл., кадастровый номер земельного участка 42:04:0212001:3688, "Российская Федерация, Кемеровская область - Кузбасс, Кемеровский муниципальный округ, с. Елыкаево, улица Елыкаевская, земельный участок 45</t>
  </si>
  <si>
    <t>Российская Федерация, Кемеровская область - Кузбасс, Кемеровский муниципальный округ, с. Елыкаево, ул. Колхозная, кадастровый номер земельного участка 42:04:0212001:3704</t>
  </si>
  <si>
    <t>Российская Федерация, Кемеровская область - Кузбасс, Кемеровский муниципальный округ, с. Елыкаево, ул. Колхозная, кадастровый номер земельного участка 42:04:0212001:3700</t>
  </si>
  <si>
    <t>Кемеровская обл., Кемеровский р-н, п. Металлплощадка, ул. Воскресенская,  д. 5-1.</t>
  </si>
  <si>
    <t xml:space="preserve">Кемеровская обл., Кемеровский р-н, с. Верхотомское, ул. Заречная, д.1, к.н. 42:04:0205001:763. </t>
  </si>
  <si>
    <t>Кемеровская область, Новокузнецкий р-н, с. Куртуково, ул. Зорькина, д.11, кн. 42:09:1001001:605</t>
  </si>
  <si>
    <t>Кемеровская обл., Топкинский МО, г.Топки, ул. Микрорайон8А- ул. Новая</t>
  </si>
  <si>
    <t>654207, КЕМЕРОВСКАЯ ОБЛ., НОВОКУЗНЕЦКИЙ Р-Н, КОСТЕНКОВО С, КУЗНЕЦКАЯ УЛ,  Д. 27, КАДАСТРОВЫЙ НОМЕР ЗЕМЕЛЬНОГО УЧАСТКА 42:09:0911001:1358, УСТАНОВЛЕНО ОТНОСИТЕЛЬНО ОРИЕНТИРА, РАСПОЛОЖЕННОГО В ГРАНИЦАХ УЧАСТКА. ПОЧТОВЫЙ АДРЕС ОРИЕНТИРА</t>
  </si>
  <si>
    <t>Кемеровская обл., Кемеровский р-н, Елыкаевское СП, к.н. з.у. 42:04:0211001:1876.</t>
  </si>
  <si>
    <t>Кемеровская обл., Кемеровский р-н, Елыкаевское СП, к.н.з.у. 42:04:0211001:1895.</t>
  </si>
  <si>
    <t>Кемеровская обл., Кемеровский р-н, Елыкаевское СП, к.н.з.у. 42:04:0211001:1874.</t>
  </si>
  <si>
    <t xml:space="preserve">Кемеровская обл., Кемеровский р-н, Елыкаевское СП, к.н.з.у. 42:04:0211001:190. </t>
  </si>
  <si>
    <t>Кемеровская обл., Кемеровский р-н, Елыкаевское СП, к.н. з.у. 42:04:0000000:1271.</t>
  </si>
  <si>
    <t>Кемеровская обл. - Кузбасс,  Кемеровский мун. окр., к.н.з.у. 42:04:0211001:3101.</t>
  </si>
  <si>
    <t>Кемеровская обл. - Кузбасс,  Кемеровский мун. окр., к.н.з.у. 42:04:0211001:3058.</t>
  </si>
  <si>
    <t>Кемеровская область, Кемеровский р-н, д. Пугачи, ул. Столичная, 18, к.н. з.у. 42:04:0337003:324</t>
  </si>
  <si>
    <t>Кемеровская область, Ленинск-Кузнецкий район, пос. Восходящий, ул. Вострикова, № 7, кадастровый номер земельного участка 42:06:0110002:0010</t>
  </si>
  <si>
    <t>Кемеровская обл., Кемеровский р-н, д. Камышная, к.н.з.у. 42:04:0312001:818</t>
  </si>
  <si>
    <t>000000, КЕМЕРОВСКАЯ ОБЛ., НОВОКУЗНЕЦКИЙ, КАДАСТРОВЫЙ НОМЕР ЗЕМЕЛЬНОГО УЧАСТКА 42:09:1039001:105, САДОВОДЧЕСКОЕ ОБЩЕСТВО «АЗОН», УЧАСТОК №6</t>
  </si>
  <si>
    <t>Российская Федерация, Кемеровская область - Кузбасс, Новокузнецкий муниципальный район, Сосновское сельское поселение, садоводческое некоммерческое товарищество "Азон", 12, кадастровый номер земельного участка 42:09:1006001:1673</t>
  </si>
  <si>
    <t>КЕМЕРОВСКАЯ ОБЛ., КАДАСТРОВЫЙ НОМЕР ЗЕМЕЛЬНОГО УЧАСТКА 42:09:0606001:5279, РОССИЙСКАЯ ФЕДЕРАЦИЯ, КЕМЕРОВСКАЯ ОБЛАСТЬ-КУЗБАСС, НОВОКУЗНЕЦКИЙ МУНИЦИПАЛЬНЫЙ РАЙОН, КРАСУЛИНСКОЕ СЕЛЬСКОЕ ПОСЕЛЕНИЕ</t>
  </si>
  <si>
    <t>КЕМЕРОВСКАЯ ОБЛ., КАДАСТРОВЫЙ НОМЕР ЗЕМЕЛЬНОГО УЧАСТКА 42:09:0606001:5277, РОССИЙСКАЯ ФЕДЕРАЦИЯ, КЕМЕРОВСКАЯ ОБЛАСТЬ- КУЗБАСС, НОВОКУЗНЕЦКИЙ МУНИЦИПАЛЬНЫЙ РАЙОН, КРАСУЛИНСКОЕ СЕЛЬСКОЕ ПОСЕЛЕНИЕ</t>
  </si>
  <si>
    <t>КЕМЕРОВСКАЯ ОБЛ., КАДАСТРОВЫЙ НОМЕР ЗЕМЕЛЬНОГО УЧАСТКА 42:09:0606001:5281, РОССИЙСКАЯ ФЕДЕРАЦИЯ, КЕМЕРОВСКАЯ ОБЛАСТЬ- КУЗБАСС, НОВОКУЗНЕЦКИЙ МУНИЦИПАЛЬНЫЙ РАЙОН, КРАСУЛИНСКОЕ СЕЛЬСКОЕ ПОСЕЛЕНИЕ</t>
  </si>
  <si>
    <t>КЕМЕРОВСКАЯ ОБЛ., КАДАСТРОВЫЙ НОМЕР ЗЕМЕЛЬНОГО УЧАСТКА 42:09:0312001:1054, РОССИЙСКАЯ ФЕДЕРАЦИЯ, КЕМЕРОВСКАЯ ОБЛАСТЬ-КУЗБАСС, НОВОКУЗНЕЦКИЙ МУНИЦИПАЛЬНЫЙ РАЙОН, ЗАГОРСКОЕ СЕЛЬСКОЕ ПОСЕЛЕНИЕ, ПОСЕЛОК ЗАГОРСКИЙ, УЛИЦА ШКОЛЬНАЯ.</t>
  </si>
  <si>
    <t>Кемеровская область - Кузбасс, Таштагольский муниципальный район Кемеровская область, Таштагольский муниципальный район, Усть-Кабырзинское сельское поселение, п. Усть-Кабырза, ул. Арбачакова,  60, кадастровый номер земельного участка 42:12:0110001:1654.</t>
  </si>
  <si>
    <t xml:space="preserve"> Россия, Кемеровская обл., кадастровый номер земельного участка 42:04:0212001:1425, Кемеровская обл., р-н Кемеровский, с. Елыкаево, ул. Тепличная, 17/Б
Россия, Кемеровская обл., кадастровый номер земельного участка 42:04:0212001:1424, обл. Кемеровская, р-н Кемеровский, с. Елыкаево, ул. Тепличная, 17/А</t>
  </si>
  <si>
    <t>Кемеровская область - Кузбасс, Кемеровский МО, с. Елыкаево, ул. Звёздная,  к.н. 42:04:0211001:3613, 42:04:0212001:3919,  42:04:0211001:3616, 42:04:0000000:00</t>
  </si>
  <si>
    <t>Кемеровская обл., Кемеровский МО, к.н.з.у. 42:04:0211001:3430.</t>
  </si>
  <si>
    <t>Кемеровская обл., г. Новокузнецк,  ул. Поселковая,  д.13а, к.н. 42:30:0206002:666.</t>
  </si>
  <si>
    <t>Кемеровская обл., Новокузнецкий р-н, п. Мир,  ул. Черемуховая,  з.у.3а, 13, к.н. 42:30:0330003:215, к.н. 42:30:0330003:221</t>
  </si>
  <si>
    <t>КЕМЕРОВСКАЯ ОБЛ., КАДАСТРОВЫЙ НОМЕР ЗЕМЕЛЬНОГО УЧАСТКА 42:30:0206003:417, РОССИЙСКАЯ ФЕДЕРАЦИЯ, КЕМЕРОВСКАЯ ОБЛАСТЬ - КУЗБАСС, НОВОКУЗНЕЦКИЙ ГОРОДСКОЙ ОКРУГ, ГОРОД НОВОКУЗНЕЦК, КУЙБЫШЕВСКИЙ РАЙОН, УЛИЦА СУЗДАЛЬСКАЯ, 28</t>
  </si>
  <si>
    <t>КЕМЕРОВСКАЯ ОБЛ., КАДАСТРОВЫЙ НОМЕР ЗЕМЕЛЬНОГО УЧАСТКА 42:30:0206003:412, РОССИЙСКАЯ ФЕДЕРАЦИЯ, КЕМЕРОВСКАЯ ОБЛАСТЬ - КУЗБАСС, НОВОКУЗНЕЦКИЙ ГОРОДСКОЙ ОКРУГ, ГОРОД НОВОКУЗНЕЦК, КУЙБЫШЕВСКИЙ РАЙОН, УЛИЦА РЖЕВСКАЯ, 27</t>
  </si>
  <si>
    <t>КЕМЕРОВСКАЯ ОБЛ., КАДАСТРОВЫЙ НОМЕР ЗЕМЕЛЬНОГО УЧАСТКА 42:30:0206003:41, МЕСТОПОЛОЖЕНИЕ УСТАНОВЛЕНО ОТНОСИТЕЛЬНО ОРИЕНТИРА, РАСПОЛОЖЕННОГО В ГРАНИЦАХ УЧАСТКА. ПОЧТОВЫЙ АДРЕС ОРИЕНТИРА: .Г. НОВОКУЗНЕЦК УЛ. ЗАРЕЧНАЯ ДОМ (СТРОИТЕЛЬНЫЙ №23)</t>
  </si>
  <si>
    <t>КЕМЕРОВСКАЯ ОБЛ., КАДАСТРОВЫЙ НОМЕР ЗЕМЕЛЬНОГО УЧАСТКА 42:09:0312002:1005, РОССИЙСКАЯ ФЕДЕРАЦИЯ, КЕМЕРОВСКАЯ ОБЛАСТЬ - КУЗБАСС, НОВОКУЗНЕЦКИЙ МУНИЦИПАЛЬНЫЙ ОКРУГ, С. БУНГУР.</t>
  </si>
  <si>
    <t>20.4200.527.24, Кемеровская область , г. Белово, пгт. Инской, ул. Энергетическая, д.13 , к.н. 42:21:0501008:1 Школа №16</t>
  </si>
  <si>
    <t>20.4200.1071.23, Кемеровская область, Новокузнецкий район, п. Загорский, ул. Школьная, 3 , к.н. 42:09:0312001:1061</t>
  </si>
  <si>
    <t xml:space="preserve">Кемеровская область, Беловский муниципальный район, кадастровый номер земельного участка 42:01:0114004:1341
</t>
  </si>
  <si>
    <t>Прокопьевский район, Калачевское сельское поселение, к.н. 42:10:0205009:1530</t>
  </si>
  <si>
    <t>Кемеровская область, г. Беловский район, СНТ Урожайное, К.Н.490</t>
  </si>
  <si>
    <t>Кемеровская обл. г. Прокопьевск, восточнее ул. Станичная КН 42:32:0102006:1816</t>
  </si>
  <si>
    <t>Кемеровская область, г. Осинники, ул Ленина, д. 128, к.н. 42:31:0109006:30</t>
  </si>
  <si>
    <t>Кемеровская обл., Кемеровский р-он, п. Пригородный, ул. Весенняя, уч. 10, к.н. з.у. 42:04:0310001:2146.</t>
  </si>
  <si>
    <t>Кемеровская область, г. Новокузнецк, Орджоникидзевский район, ул. Дорстроевская, № 6, корпус 5</t>
  </si>
  <si>
    <t>Кемеровская область, Северо-западный обход г. Кемерово, Звездное территориальное управление, Топкинский муниципальный округ.</t>
  </si>
  <si>
    <t>654018, КЕМЕРОВСКАЯ ОБЛ., КЕМЕРОВСКАЯ ОБЛ, НОВОКУЗНЕЦК, Р-Н КУЙБЫШЕВСКИЙ, УЛ ПОЛЕССКАЯ,  Д. 1, КАДАСТРОВЫЙ НОМЕР ЗЕМЕЛЬНОГО УЧАСТКА 42:30:0210001:81, КОРПУС 2</t>
  </si>
  <si>
    <t>20.4200.902.22, 652644, КЕМЕРОВСКАЯ ОБЛ., КЕМЕРОВСКАЯ ОБЛ, ПГТ ИНСКОЙ, МКР ТЕХНОЛОГИЧЕСКИЙ,  Д. 37, КАДАСТРОВЫЙ НОМЕР ЗЕМЕЛЬНОГО УЧАСТКА 42:21:0503004:67    ГАСЬКОВ РУСЛАН ВИКТОРОВИЧ</t>
  </si>
  <si>
    <t>654086, КЕМЕРОВСКАЯ ОБЛ., КЕМЕРОВСКАЯ ОБЛ, Г НОВОКУЗНЕЦК, УЛ КАРАГАНДИНСКАЯ,  Д. 17, КАДАСТРОВЫЙ НОМЕР ЗЕМЕЛЬНОГО УЧАСТКА 42:30:0505029:40</t>
  </si>
  <si>
    <t>652702, Кемеровская обл., Киселевск, Боевая,  д. 27а, кадастровый номер земельного участка 42:25:0109005:242:10.</t>
  </si>
  <si>
    <t>654219, КЕМЕРОВСКАЯ ОБЛ., НОВОКУЗНЕЦКИЙ Р-Н, П ЕЛАНЬ, КАДАСТРОВЫЙ НОМЕР ЗЕМЕЛЬНОГО УЧАСТКА 42:09:0501001:2224, РОССИЙСКАЯ ФЕДЕРАЦИЯ, КЕМЕРОВСКАЯ ОБЛАСТЬ - КУЗБАСС, НОВОКУЗНЕЦКИЙ МУНИЦИПАЛЬНЫЙ РАЙОН, ЦЕНТРАЛЬНОЕ СЕЛЬСКОЕ ПОСЕЛЕНИЕ, П. ЕЛАНЬ</t>
  </si>
  <si>
    <t>Кемеровской области – Кузбасса Северо-Западный обход", расположенного (который будет располагаться) по адресу: Кемеровская область, автомобильная дорога Р-255 "Сибирь" Новосибирск-Кемерово-Красноярск-Иркутск, автодорога 1 категории "Северо-западный обход города Кемерово".</t>
  </si>
  <si>
    <t>Кемеровской области – Кузбасса Северо-Западный", расположенного (который будет располагаться) по адресу: Кемеровская обл., Кемеровский р-н, автомобильная дорога Р-255 "Сибирь" Новосибирск-Кемерово-Красноярск-Иркутск, автодорога 1 категории "Северо-западный обход города Кемерово"</t>
  </si>
  <si>
    <t>Кемеровская область, автомобильная дорога Р-255 "Сибирь" Новосибирск-Кемерово-Красноярск-Иркутск, автодорога 1 категории "Северо-западный обход города Кемерово"</t>
  </si>
  <si>
    <t>Кемеровская обл., Кемеровский р-он, д. Пугачи, ул. Набережная, 53, к.н. з.у. 42:04:0337003:380.</t>
  </si>
  <si>
    <t>Кемеровская обл., Яйский муниципальный р-он, Дачно-Троицкое СП, к.н. з.у. 42:18:0112001:258.</t>
  </si>
  <si>
    <t>Российская Федерация, Кемеровская область – Кузбасс, Мысковский городской округ, г. Мыски, в границах земельного участка с кадастровым номером 42:29:0103015:2</t>
  </si>
  <si>
    <t xml:space="preserve">Кемеровская область г Новокузнецк, Куйбышевский район, ул Трамвайная,  д. 5, кадастровый номер земельного участка 42:30:0201019:2 </t>
  </si>
  <si>
    <t xml:space="preserve">Кемеровская область, Беловский городской округ, пгт. Грамотеино, тракт Кузнецкий, з.у. 36
</t>
  </si>
  <si>
    <t>654063, КЕМЕРОВСКАЯ ОБЛ., НОВОКУЗНЕЦК, НОВОКУЗНЕЦК, Р-Н КУЙБЫШЕВСКИЙ, УЛ ДИМИТРОВА,  Д. 38, КАДАСТРОВЫЙ НОМЕР ЗЕМЕЛЬНОГО УЧАСТКА 42:30:0201019:168, ОПИСАНИЕ МЕСТОПОЛОЖЕНИЯ: КЕМЕРОВСКАЯ ОБЛАСТЬ - КУЗБАСС, Г. НОВОКУЗНЕЦК, УЛ. ДИМИТРОВА, Д. 38</t>
  </si>
  <si>
    <t>654025, КЕМЕРОВСКАЯ ОБЛ., КЕМЕРОВСКАЯ ОБЛ, Г НОВОКУЗНЕЦК, УЛ СКОРОСТНАЯ,  Д. 41, 7, КАДАСТРОВЫЙ НОМЕР ЗЕМЕЛЬНОГО УЧАСТКА 42:30:0505020:50</t>
  </si>
  <si>
    <t xml:space="preserve">Кемеровская область., Кемеровский район, н.п. Звездный  </t>
  </si>
  <si>
    <t>Кемеровская обл, р-н Беловский, кадастровый номер земельного участка 42:01:0000000:195</t>
  </si>
  <si>
    <t>Кемеровская обл., Беловский р-н., г. Белово, птг Инской, микрорайон Технологический, 18, кнзу 42:21:0503004:348</t>
  </si>
  <si>
    <t>654063, КЕМЕРОВСКАЯ ОБЛ., НОВОКУЗНЕЦК, Р-Н КУЙБЫШЕВСКИЙ, УЛ ШЕБЕЛИНСКАЯ,  Д. 15, КАДАСТРОВЫЙ НОМЕР ЗЕМЕЛЬНОГО УЧАСТКА 42:30:0201019:794, РОССИЙСКАЯ ФЕДЕРАЦИЯ, КЕМЕРОВСКАЯ ОБЛАСТЬ- КУЗБАСС, НОВОКУЗНЕЦКИЙ ГОРОДСКОЙ ОКРУГ, ГОРОД НОВОКУЗНЕЦК, КУЙБЫШЕВСКИЙ РАЙ</t>
  </si>
  <si>
    <t>Кемеровская область-Кузбасс,  Беловский го, в 40 метрах западнее от многоквартирного жилого дома ул. Липецкая 28, кв 42:21:0501001:1253</t>
  </si>
  <si>
    <t>Кемеровская обл.,  Новокузнецкий р-н, Загорское СП, к.н. 42:09:0303001:1071</t>
  </si>
  <si>
    <t>Российская Федерация, Кемеровская область-Кузбасс, Беловский городской округ, кадастровый номер земельного участка 42:01:0000000:1350.</t>
  </si>
  <si>
    <t>Кемеровская обл.,г. Кемерово, район п. Кедровка, объект дорожного хозяйства, к.н.з.у. 42:24:0000000:871.</t>
  </si>
  <si>
    <t>652237, Кемеровская обл., Тисульский, Полуторник, Зеленая,  д. 20, кадастровый номер земельного участка 42:13:0121002:307</t>
  </si>
  <si>
    <t>Кемеровская область-Кузбасс, Ленинск-Кузнецкий муниципальный округ, с. Шабаново, ул. Советская, з/у 82/2, кадастровый номер земельного участка 42:06:0103001:1679.</t>
  </si>
  <si>
    <t>Кемеровская обл., Кемеровский р-он, в 258 м восточнее земельного участка с к/н 42:04:0311001:285, к.н. з.у. 42:04:0308002:81.</t>
  </si>
  <si>
    <t>Кемеровская обл.- Кузбасс, Прокопьевский МО с. Терентьевское, ул.Титова, КН: 42:10:0110003:0000</t>
  </si>
  <si>
    <t>Кемеровская обл., Чебулинский район, д. Шестаково, ул. Набережная, кадастровый номер земельного участка 42:16:0203004:271.</t>
  </si>
  <si>
    <t>Кемеровская область, Ленинск-Кузнецкий район, с. Панфилово, ул. Энергетиков, д. 10а, кадастровый номер земельного участка 42:06:0112002:742.</t>
  </si>
  <si>
    <t>Кемеровская область, Тисульский район, с. Большой Берчикуль, ул. Набережная, д. 7а, кадастровый номер земельного участка 42:13:0112001:340; ул. Набережная, д. 38, кадастровый номер земельного участка 42:13:0112001:90.</t>
  </si>
  <si>
    <t>Ленинск-Кузнецкий р-он, с. Красное, ул. 40 лет Октября, д.44</t>
  </si>
  <si>
    <t>Кемеровская обл., Ленинск-Кузнецкий р-он, к.н. з.у. 42:04:0103004:1046.</t>
  </si>
  <si>
    <t>Промышленновский район, Тарабаринское сп 740м на юго-запад от угла по ул. Колхозная,79 пгт.Промышленная к.н 63</t>
  </si>
  <si>
    <t>Кемеровская обл., Тисульский р-он, с. Тамбар, к.н. з.у. 42:13:0113001:1445, 42:13:0113001:1442.</t>
  </si>
  <si>
    <t>Кемеровская область,,Атаманово, ул. 75 лет Победы 18, 19, 20</t>
  </si>
  <si>
    <t>Кемеровская обл., автомобильная дорога Р-255 "Сибирь" Новосибирск-Кемерово-Красноярск-Иркутск, автомобильная дорога Р-255 "Сибирь" Новосибирск-Кемерово-Красноярск-Иркутск, автодорога 1 категории "Северо-западный обход города Кемерово".</t>
  </si>
  <si>
    <t>Кемеровская обл., Промышленновский р-н, с. Журавлево, ул. Центральная д. 6.</t>
  </si>
  <si>
    <t>Кемеровская область, Тяжинский район, кадастровый номер земельного участка 42:15:0105004:84.</t>
  </si>
  <si>
    <t>Россия, 650000, Кемеровская обл., Кемеровский р-н, автомобильная дорога Р-255 "Сибирь" Новосибирск-Кемерово-Красноярск-Иркутск,  автодорога 1 категории  "Северо-западный обход города Кемерово.</t>
  </si>
  <si>
    <t>Кемеровской области – Кузбасса Северо-Западный обход города Кемерово", расположенного (который будет располагаться) по адресу: Кемеровская обл., Кемеровский р-н, автомобильная дорога Р-255 "Сибирь" Новосибирск-Кемерово-Красноярск-Иркутск, автодорога 1 категории "Северо-западный обход города Кемерово". н.п. Щегловский</t>
  </si>
  <si>
    <t>Кемеровская область., Кемеровский район, н.п. Щегловский</t>
  </si>
  <si>
    <t xml:space="preserve">КЕМЕРОВСКАЯ ОБЛ., ЛЕНИНСК -КУЗНЕЦКИЙ ОКРУГ, СЕЛО КАМЫШИНО, КАДАСТРОВЫЙ НОМЕР ЗЕМЕЛЬНОГО УЧАСТКА 42:06:0104005:363, РОССИЙСКАЯ ФЕДЕРАЦИЯ, КЕМЕРОВСКАЯ ОБЛАСТЬ - КУЗБАСС, ЛЕНИНСК-
КУЗНЕЦКИЙ МУНИЦИПАЛЬНЫЙ ОКРУГ, С. КАМЫШИНО, ПРОМЗОНА № 2                               
</t>
  </si>
  <si>
    <t>Кемеровская область, Прокопьевский район, п.Трудармейский, ул.60 лет Октября ,кн 617</t>
  </si>
  <si>
    <t>Кемеровская обл., Беловский район, с. Пермяки, ул. Пушкина, 27 кнзу 42:01:0115001:1730</t>
  </si>
  <si>
    <t>Кемеровская обл., Кемеровский р-он, Ясногорское СП, д. Камышная, к.н. з.у. 42:04:0314004:70.</t>
  </si>
  <si>
    <t>Кемеровская обл., Чебулинский р-он, д. Шестаково, ул. Набережная з.у. 5Б, к.н. з.у. 42:16:0203004:347.</t>
  </si>
  <si>
    <t>Кемеровская область. Топкинский район автомобильная дорога общего пользования федерального значения Р-255 "Сибирь" Новосибирск-Кемерово-Красноярск-Иркутск, автодорога 1 категории «Северо-западный обход города Кемерово»</t>
  </si>
  <si>
    <t xml:space="preserve">Кемеровская обл., Новокузнецкий р-н, с/п Терсинское, п. Осиновое Плёсо, к.н.з.у 42:09:1801001:1886, … 2150. </t>
  </si>
  <si>
    <t>20.4200.3811.22, КЕМЕРОВСКАЯ ОБЛ., БЕЛОВСКИЙ, БЕЛОВСКИЙ, КАДАСТРОВЫЙ НОМЕР ЗЕМЕЛЬНОГО УЧАСТКА 42:01:0122003:413, ОПИСАНИЕ МЕСТОПОЛОЖЕНИЯ: РОССИЙСКАЯ ФЕДЕРАЦИЯ, КЕМЕРОВСКАЯ ОБЛАСТЬ - КУЗБАСС, БЕЛОВСКИЙ МУНИЦИПАЛЬНЫЙ ОКРУГ     Ягодов Валерий Иванович</t>
  </si>
  <si>
    <t>Кемеровская обл., Юргинский р-н,  с. Поперечное, к.н.з.у. 42:17:0102040:864.</t>
  </si>
  <si>
    <t xml:space="preserve">20.4200.3902.22, 000000, КЕМЕРОВСКАЯ ОБЛ., ЛЕНИНСК-КУЗНЕЦКИЙ, ЛЕНИНСК-КУЗНЕЦКИЙ, КАДАСТРОВЫЙ НОМЕР ЗЕМЕЛЬНОГО УЧАСТКА 42:06:0000000:2337, ОПИСАНИЕ МЕСТОПОЛОЖЕНИЯ: РОССИЙСКАЯ ФЕДЕРАЦИЯ, КЕМЕРОВСКАЯ ОБЛАСТЬ-КУЗБАСС, ЛЕНИНСК-КУЗНЕЦКИЙ МУНИЦИПАЛЬНЫЙ ОКРУГ, П. МИРНЫЙ
ООО "КДВ Ленинск Кузнецкий"
</t>
  </si>
  <si>
    <t xml:space="preserve">Кемеровская обл., Кемеровский р-н, п. Металлплощадка, к.н.з.у. 42:04:0352001:6147. </t>
  </si>
  <si>
    <t>Кемеровская область, Новокузнецкий район, Красулинское сельское поселение, д. Митино, кадастровый номер земельного участка 42:09:0606001:3691</t>
  </si>
  <si>
    <t>Кемеровская обл.,  Кемеровский р-он, к.н. з.у. 42:04:0211001:358.</t>
  </si>
  <si>
    <t xml:space="preserve">Российская Федерация, Кемеровская область - Кузбасс, Кемеровская область, Яшкинский район, с. Пашково, ул. Мирная,  10, кадастровый номер земельного участка 42:19:0101006:4 </t>
  </si>
  <si>
    <t>КЕМЕРОВСКАЯ ОБЛ., КАДАСТРОВЫЙ НОМЕР ЗЕМЕЛЬНОГО УЧАСТКА 42:09:1302001:1184, КЕМЕРОВСКАЯ ОБЛАСТЬ, НОВОКУЗНЕЦКИЙ РАЙОН</t>
  </si>
  <si>
    <t>654204, КЕМЕРОВСКАЯ ОБЛ., НОВОКУЗНЕЦКИЙ, ТАРГАЙ, СЧАСТЛИВАЯ,  Д. 5, КАДАСТРОВЫЙ НОМЕР ЗЕМЕЛЬНОГО УЧАСТКА 42:09:1004002:1, НОВОКУЗНЕЦКИЙ Р-Н, ТАРГАЙ, УЛ. СЧАСТЛИВАЯ,5</t>
  </si>
  <si>
    <t xml:space="preserve">Кемеровская область., г.Кемерово,ул.Терешковой, от  62-й проезд до ул. Тухачевского  </t>
  </si>
  <si>
    <t xml:space="preserve">Кемеровская область – Кузбасс, Ижморсий муниципальный округ, пгт. Ижморский, в границах кадастровых кварталов 42:03:0208001, 42:03:0208002, 42:03:0208022, 42:03:0208031, 42:03:0208033 </t>
  </si>
  <si>
    <t xml:space="preserve"> Россия, Кемеровская обл., кадастровый номер земельного участка 42:04:0211001:3586, Кемеровская область, р-н Кемеровский, Российская Федерация, Кемеровская область-Кузбасс, Кемеровский муниципальный округ</t>
  </si>
  <si>
    <t>Россия, Кемеровская обл., кадастровый номер земельного участка 42:04:0212001:3899, Кемеровский муниципальный округ, село Елыкаево, Ул. Колхозная</t>
  </si>
  <si>
    <t>Кемеровская обл., Кемеровский р-н, западная часть Кемеровского р-на, автодорога  Кемерово-Яшкино-Тайга км.18,82, к.н.з.у. 42:04:0000000:51</t>
  </si>
  <si>
    <t>Кемеровская область,- Кузбасс, Чебулинский муниципальный округ,  1100 метров на юго-восток д. Дмитриевка, к.н.  42:16:0209002:129</t>
  </si>
  <si>
    <t>1.3.1.4.3.</t>
  </si>
  <si>
    <t>от 100 до 200 квадратных мм включительно</t>
  </si>
  <si>
    <t>1.3.1.4.3.1.</t>
  </si>
  <si>
    <t>Кемеровская обл., Кемеровский р-он, д. Береговая, ул. Школьная, д. 1.</t>
  </si>
  <si>
    <t>654063, КЕМЕРОВСКАЯ ОБЛ., КЕМЕРОВСКАЯ ОБЛ, Г НОВОКУЗНЕЦК, УЛ РУДОКОПРОВАЯ,  Д. 42, КАДАСТРОВЫЙ НОМЕР ЗЕМЕЛЬНОГО УЧАСТКА 42:30:0303090:2475, Р-Н ЦЕНТРАЛЬНЫЙ</t>
  </si>
  <si>
    <t>2.</t>
  </si>
  <si>
    <t>Строительство кабельных линий</t>
  </si>
  <si>
    <t>2.1.</t>
  </si>
  <si>
    <t>В траншеях</t>
  </si>
  <si>
    <t>2.1.1.</t>
  </si>
  <si>
    <t xml:space="preserve">Одножильные </t>
  </si>
  <si>
    <t>2.1.1.1.</t>
  </si>
  <si>
    <t>С резиновой и пластмассовой изоляцией</t>
  </si>
  <si>
    <t>2.1.1.1.1.</t>
  </si>
  <si>
    <t>2.1.1.1.2.</t>
  </si>
  <si>
    <t>2.1.1.1.2.1.</t>
  </si>
  <si>
    <t>Количество кабелей в траншее 1</t>
  </si>
  <si>
    <t>2.1.1.1.3.</t>
  </si>
  <si>
    <t>2.1.1.1.3.1.</t>
  </si>
  <si>
    <t>Россия, 652700, Кемеровская обл., Кемеровская обл, г Киселевск, ул Акташская,  д. 2, кадастровый номер земельного участка 42:25:0111002:40</t>
  </si>
  <si>
    <t>2.1.2.</t>
  </si>
  <si>
    <t xml:space="preserve">многожильные </t>
  </si>
  <si>
    <t>2.1.2.1.</t>
  </si>
  <si>
    <t>2.1.2.2.</t>
  </si>
  <si>
    <t>С бумажной изоляцией</t>
  </si>
  <si>
    <t>2.1.2.2.4.</t>
  </si>
  <si>
    <t>от 200 до 250 квадратных мм включительно</t>
  </si>
  <si>
    <t>2.1.2.2.4.1.</t>
  </si>
  <si>
    <t xml:space="preserve">Кемеровская область., Кемеровский район, Кемеровский городской округ, г.Кемерово, микрорайон№72, строительный №23                                 </t>
  </si>
  <si>
    <t>2.1.2.1.1.</t>
  </si>
  <si>
    <t>2.1.2.1.1.1.</t>
  </si>
  <si>
    <t>Кемеровская область., Кемеровский район, н.п. Верхотомское</t>
  </si>
  <si>
    <t>Кемеровская обл: г. Новокузнецк, Куйбышевский р-н ул. 1 Мая, 11 к.н. 42:30:0202008:421</t>
  </si>
  <si>
    <t>Кемеровская обл., г. Новокузнецк, ул. Челюскина, 44а, пом.26.</t>
  </si>
  <si>
    <t>2.1.2.1.1.2.</t>
  </si>
  <si>
    <t>Количество кабелей в траншее 2</t>
  </si>
  <si>
    <t>2.1.2.1.2.</t>
  </si>
  <si>
    <t>2.1.2.1.2.1.</t>
  </si>
  <si>
    <t>2.1.2.1.2.2.</t>
  </si>
  <si>
    <t>2.1.2.1.3.2.</t>
  </si>
  <si>
    <t>2.1.2.1.3.1.</t>
  </si>
  <si>
    <t>2.1.2.1.4.</t>
  </si>
  <si>
    <t>2.1.2.1.4.2.</t>
  </si>
  <si>
    <t>2.6.</t>
  </si>
  <si>
    <t>Горизонтальное наклонное бурение</t>
  </si>
  <si>
    <t>2.6.1.</t>
  </si>
  <si>
    <t>2.6.1.1.</t>
  </si>
  <si>
    <t>2.6.1.1.1.</t>
  </si>
  <si>
    <t>2.6.1.1.2.</t>
  </si>
  <si>
    <t>2.6.2.</t>
  </si>
  <si>
    <t>2.6.2.1.</t>
  </si>
  <si>
    <t>2.6.2.1.1.</t>
  </si>
  <si>
    <t>2.6.2.1.1.1.</t>
  </si>
  <si>
    <t>Количество  труб в скважине</t>
  </si>
  <si>
    <t xml:space="preserve"> Кемеровская обл.: г. Новокузнецк, ул. Челюскина,  д. 38. </t>
  </si>
  <si>
    <t>2.6.2.1.2.</t>
  </si>
  <si>
    <t>2.6.2.1.3.</t>
  </si>
  <si>
    <t>2.6.2.1.4.</t>
  </si>
  <si>
    <t>2.6.2.1.4.2</t>
  </si>
  <si>
    <t>Количество кабелей в траншее, канале, туннеле или коллекторе, на галерее или эстакаде, труб в скважине</t>
  </si>
  <si>
    <t>3.</t>
  </si>
  <si>
    <t>Строительство пунктов секционирования</t>
  </si>
  <si>
    <t>3.1.</t>
  </si>
  <si>
    <t>Реклоузеры</t>
  </si>
  <si>
    <t>3.1.1.</t>
  </si>
  <si>
    <t>Номинальный ток до 100 А включительно</t>
  </si>
  <si>
    <t>3.1.2.</t>
  </si>
  <si>
    <t xml:space="preserve">Номинальный ток от 100 до 250 А включительно </t>
  </si>
  <si>
    <t>3.1.3.</t>
  </si>
  <si>
    <t>Номинальный ток от 250 до 500 А включительно</t>
  </si>
  <si>
    <t>3.1.4.</t>
  </si>
  <si>
    <t>Номинальный ток от 500 А до 1 000 А включительно</t>
  </si>
  <si>
    <t>3.1.5.</t>
  </si>
  <si>
    <t>Номинальный ток свыше 1 000 А</t>
  </si>
  <si>
    <t>4.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</si>
  <si>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</si>
  <si>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4.1.</t>
  </si>
  <si>
    <t xml:space="preserve">Трансформаторные подстанции (ТП), за исключением распределительных трансформаторных подстанций (РТП) 6/0,4 кВ </t>
  </si>
  <si>
    <t>4.1.1.</t>
  </si>
  <si>
    <t>Однотрансформаторные</t>
  </si>
  <si>
    <t>4.1.1.1.</t>
  </si>
  <si>
    <t>Трансформаторная мощность до 25 кВА включительно</t>
  </si>
  <si>
    <t>4.1.1.1.1.</t>
  </si>
  <si>
    <t>Столбового/мачтового типа</t>
  </si>
  <si>
    <t>6/0,4</t>
  </si>
  <si>
    <t>4.1.1.2.1.</t>
  </si>
  <si>
    <t>Трансформаторная мощность от 25 до 100 кВА включительно</t>
  </si>
  <si>
    <t xml:space="preserve"> Кемеровская область, Беловский район,пгт.Инской,Территория СНТ Приморье,зу62а К.Н.633</t>
  </si>
  <si>
    <t>4.1.1.3.1.</t>
  </si>
  <si>
    <t>Трансформаторная мощность от 100 до 250 кВА включительно</t>
  </si>
  <si>
    <t>4.1.1.3.2.</t>
  </si>
  <si>
    <t>шкафного или киоскового типа</t>
  </si>
  <si>
    <t>4.1.1.3.3.</t>
  </si>
  <si>
    <t>Блочного типа</t>
  </si>
  <si>
    <t>МУНИЦИПАЛЬНОЕ АВТОНОМНОЕ ОБЩЕОБРАЗОВАТЕЛЬНОЕ УЧРЕЖДЕНИЕ «СРЕДНЯЯ ОБЩЕОБРАЗОВАТЕЛЬНАЯ ШКОЛА № 16 ГОРОДА БЕЛОВО»</t>
  </si>
  <si>
    <t>Администрация Новокузнецкого муниципального округа Кемеровской области - Кузбасса</t>
  </si>
  <si>
    <t>4.1.1.4.</t>
  </si>
  <si>
    <t>Трансформаторная мощность от 250 до 400 кВА включительно</t>
  </si>
  <si>
    <t>4.1.1.4.2.</t>
  </si>
  <si>
    <t>4.1.1.5.</t>
  </si>
  <si>
    <t>Трансформаторная мощность от 400 до 630 кВА включительно</t>
  </si>
  <si>
    <t>4.1.1.5.2.</t>
  </si>
  <si>
    <t>4.1.2.</t>
  </si>
  <si>
    <t>Двухтрансформаторные и более</t>
  </si>
  <si>
    <t>4.1.2.5.</t>
  </si>
  <si>
    <t>от 400 до 630 включительно</t>
  </si>
  <si>
    <t>4.1.2.5.3.</t>
  </si>
  <si>
    <t>блочного типа</t>
  </si>
  <si>
    <t>4.2.</t>
  </si>
  <si>
    <t xml:space="preserve">Трансформаторные подстанции (ТП), за исключением распределительных трансформаторных подстанций (РТП) 10/0,4 кВ </t>
  </si>
  <si>
    <t>4.2.1.</t>
  </si>
  <si>
    <t>4.2.1.1.</t>
  </si>
  <si>
    <t>до 25 кВА, столбового/мачтового типа</t>
  </si>
  <si>
    <t>4.2.1.1.1.</t>
  </si>
  <si>
    <t>Столбового\мачтового типа</t>
  </si>
  <si>
    <t>10/0,4</t>
  </si>
  <si>
    <t>Кемеровская область, Титовское сельское поселение, с. Титово, ул. Сибирская, д. 58.</t>
  </si>
  <si>
    <t>4.2.1.2.</t>
  </si>
  <si>
    <t xml:space="preserve">Трансформаторы мощностью от 25 до 100 кВА, </t>
  </si>
  <si>
    <t>4.2.1.2.1.</t>
  </si>
  <si>
    <t>4.2.1.3.</t>
  </si>
  <si>
    <t xml:space="preserve">Трансформаторы мощностью от 100 до 250 кВА, </t>
  </si>
  <si>
    <t>4.2.1.3.2.</t>
  </si>
  <si>
    <t>шкафного или киоскогого типа</t>
  </si>
  <si>
    <t>Кемеровская обл., Кемеровский р-он, с. Верхотомское, ул. Московская, д. 31, к.н. з.у. 42:04:0205001:957.</t>
  </si>
  <si>
    <t>Кемеровская область, Крапивинский муниципальный район, Зеленовское сельское поселение, в 1 км северо-западнее п. Зеленовский, кадастровый номер земельного участка 42:05:0105003:609</t>
  </si>
  <si>
    <t>4.2.1.4.</t>
  </si>
  <si>
    <t xml:space="preserve">Трансформаторы мощностью от 250 до 400 кВА, </t>
  </si>
  <si>
    <t>4.2.1.4.2.</t>
  </si>
  <si>
    <t>4.2.1.5.</t>
  </si>
  <si>
    <t>4.2.1.5.2.</t>
  </si>
  <si>
    <t>Шкафного/киоскового типа</t>
  </si>
  <si>
    <t>4.2.1.6.</t>
  </si>
  <si>
    <t>Трансформаторная мощность от 630 до 1000 кВА включительно</t>
  </si>
  <si>
    <t>4.2.1.6.2.</t>
  </si>
  <si>
    <t>4.1.1.13.</t>
  </si>
  <si>
    <t>Трансформаторная мощность свыше 4 000</t>
  </si>
  <si>
    <t>4.1.1.13.2</t>
  </si>
  <si>
    <t>4.2.2</t>
  </si>
  <si>
    <t>двутрансформаторные подстанции</t>
  </si>
  <si>
    <t>4.2.2.5.2</t>
  </si>
  <si>
    <t>трансформаторная мощность от 400 до 630 кВа</t>
  </si>
  <si>
    <t>6.</t>
  </si>
  <si>
    <t>Строительство центров питания, подстанций уровнем напряжения 35 кВ и выше (ПС)</t>
  </si>
  <si>
    <t>6.1</t>
  </si>
  <si>
    <t>6.2</t>
  </si>
  <si>
    <t>Двухтрансформаторные</t>
  </si>
  <si>
    <t>6.2.1</t>
  </si>
  <si>
    <t>трансформаторная мощность до 6,3 МВА</t>
  </si>
  <si>
    <t>6.2.2.</t>
  </si>
  <si>
    <t>трансформаторная мощность до 10 МВА</t>
  </si>
  <si>
    <t>6.2.3.</t>
  </si>
  <si>
    <t>трансформаторная мощность от 10 до 16 МВА включительно</t>
  </si>
  <si>
    <t>7.</t>
  </si>
  <si>
    <t>Обеспечение средствами коммерческого учета электрической энергии (мощности)</t>
  </si>
  <si>
    <t>7.1.</t>
  </si>
  <si>
    <t>однофазный</t>
  </si>
  <si>
    <t>7.1.1.</t>
  </si>
  <si>
    <t>прямого включения</t>
  </si>
  <si>
    <t>Кемеровская область, Чебулинский район</t>
  </si>
  <si>
    <t>0,38</t>
  </si>
  <si>
    <t>Кемеровская обл., Мариинский район.</t>
  </si>
  <si>
    <t>Кемеровская обл., Яйский район.</t>
  </si>
  <si>
    <t>Прокопьевский район</t>
  </si>
  <si>
    <t>Осинниковский район</t>
  </si>
  <si>
    <t>Кемеровская область, Кемеровский район</t>
  </si>
  <si>
    <t>Кемеровская область, Мариинский район</t>
  </si>
  <si>
    <t>Кемеровская область, Яйский район</t>
  </si>
  <si>
    <t>Промышленновский район</t>
  </si>
  <si>
    <t>Кемеровская обл. Прокопьевский район</t>
  </si>
  <si>
    <t>Кемеровская обл., Тисульский р-он.</t>
  </si>
  <si>
    <t>Кемеровская обл., Топкинский р-он, п. Трещевский, с. Глубокое.</t>
  </si>
  <si>
    <t>Кемеровская область, Юргинский район</t>
  </si>
  <si>
    <t>Кемеровская область, Беловский р-он</t>
  </si>
  <si>
    <t>Кемеровская область, беловский р-он</t>
  </si>
  <si>
    <t>Кемеровская обл.новокузнецкий район.</t>
  </si>
  <si>
    <t>Кемеровская обл. Осинниковский район</t>
  </si>
  <si>
    <t>Кемеровская область, Топкинский район</t>
  </si>
  <si>
    <t>Кемеровская обл. с. Кузедеево, с.Куртуково,с.Сосновка, с. Бенжереп-2, с. Букино</t>
  </si>
  <si>
    <t>Кемеровская обл. Мысковский район</t>
  </si>
  <si>
    <t>Кемеровская область, Тисульский район</t>
  </si>
  <si>
    <t>Кемеровская обл., Кемеровский р-он, с. Ягуново, ул. Школьная, поз. 4, к.н. з.у. 42:04:0320001:2921.</t>
  </si>
  <si>
    <t>Кемеровская обл., Юргинский р-он, д. Зимник, ул. Новая,  к.н. з.у. 42:17:0102009:1782.</t>
  </si>
  <si>
    <t>Кемеровская область, ленинск-кузнецкий район</t>
  </si>
  <si>
    <t>Гурьевский район</t>
  </si>
  <si>
    <t>Инской район.</t>
  </si>
  <si>
    <t>Новокузнецкий район</t>
  </si>
  <si>
    <t>Ленинск- кузнецкий район</t>
  </si>
  <si>
    <t>Крапивинский район</t>
  </si>
  <si>
    <t>Кемеровская обл., Кемеровская обл., с.Кузедеево, с.Куртуково, с.Сосновка, с. Букино, с.Лыс</t>
  </si>
  <si>
    <t xml:space="preserve">Таштагольский муниципальный район, усть кабырза, ул. Арбачакова, 30а </t>
  </si>
  <si>
    <t>Кемеровская обл. Промышленновский район</t>
  </si>
  <si>
    <t>Киселевск. Береговая,57 Кемеровская область, г Киселевск, р-н д. Чумыш, кадастровый номер земельного участка 42:25:0104017:0002</t>
  </si>
  <si>
    <t>Кемеровская область, Киселевский городской округ, с. Верх-Чумыш, ул. Береговая, № 58, кадастровый номер земельного участка 42:25:0104017:137</t>
  </si>
  <si>
    <t>Россия, 652728, Кемеровская обл., Кемеровская обл, д Александровка, ул Липовая, кадастровый номер земельного участка 42:25:0301003:437, Киселевский городской округ.</t>
  </si>
  <si>
    <t>Российская Федерация, Кемеровская обл, Киселевский городской округ, с. Верх-Чумыш, ул. Береговая, №62а.</t>
  </si>
  <si>
    <t>Беловский район</t>
  </si>
  <si>
    <t>Таштагольский район</t>
  </si>
  <si>
    <t xml:space="preserve"> Прокопьевский район, п. Новосафоновский,пер. Ближний,  д. 2,</t>
  </si>
  <si>
    <t>Беловский район, снт локомотив</t>
  </si>
  <si>
    <t>Кемеровская обл., Кемеровский р-он, п. Ясногорский, ул. Центральная, 30, ряд 1, гараж № 24, к.н. з.у. 42:04:0311001:2998.</t>
  </si>
  <si>
    <t>Кемеровская обл., Кемеровская обл пгт Инской, МО "Нива" уч.65</t>
  </si>
  <si>
    <t>Кемеровская обл., Кемеровская обл пгт. Инской , гаражный массив, ул. Дунаевского, б/н. кнзу 580</t>
  </si>
  <si>
    <t>Российская Федерация, Кемеровская область, Кемеровский городской округ, д. Александровка, ул. Дорожная, №65, кадастровый номер земельного участка 42:25:0301005:703.</t>
  </si>
  <si>
    <t>Кемеровская область, город Киселевск, р-он д. Александровка, общество шахты «Красный Кузбасс», кадастровый номер земельного участка 42:25:0301005:559.</t>
  </si>
  <si>
    <t>Кемеровская обл., Новокузнецкий р-н, Красулинское СП, с. Бедарево, ул. Липовая, д 4, ул. Молодежная з.у. 32, д.1.</t>
  </si>
  <si>
    <t>Кемеровская обл., Новокузнецкий р-н, Красулинское СП, к.н. 42:09:0606001:4483; …:4488; …4398; …4412; …4409</t>
  </si>
  <si>
    <t xml:space="preserve">Кемеровская обл., Новокузнецкий р-н, п. Чистая грива; ул. Вишневая,  6, 8, 13, 26, 28, СНТ "Лесное", 32, 33, 39, 43, </t>
  </si>
  <si>
    <t>Кемеровская обл., Новокузнецкий р-н, п. Чистая грива; ул. Таежная, 1, СНТ "Лесное" 90</t>
  </si>
  <si>
    <t>Кемеровская область,  Новокузнецкий район</t>
  </si>
  <si>
    <t>Кемеровская обл., Юргинский р-н, п. ст. Юрга 2-я, ул. Победы, д. 3а</t>
  </si>
  <si>
    <t>Кемеровская обл., Кемеровский р-он, СНТ "Патриот", уч. №8, к.н. з.у. 42:04:0216006:52.</t>
  </si>
  <si>
    <t>Кемеровская обл., Кемеровский р-он, СНТ "Патриот", уч. 6, уч. 48, уч. 85, уч. 69, уч. 39, уч. 82, уч. 71, уч. 68, уч. 70, уч. 83, уч. 44, уч. 86</t>
  </si>
  <si>
    <t xml:space="preserve">Кемеровская обл., Яшкинский муниципальный округ, д. Литвиново, р-он Мугалово, д. </t>
  </si>
  <si>
    <t>Прокопьевский Муниципальный округ, п. Свободный, ул. Полевая 31а, кадастровый номер земельного участка 42:10:0304003:965</t>
  </si>
  <si>
    <t>Кемеровская область, Промышленновский район</t>
  </si>
  <si>
    <t>Кемеровская область, Мысковский район</t>
  </si>
  <si>
    <t xml:space="preserve">Кемеровская область, Яшкинский район
</t>
  </si>
  <si>
    <t xml:space="preserve">Кемеровская область, Трудармейский  </t>
  </si>
  <si>
    <t>Кемеровская область, Таштагольский район, п. Усть-Кабырза, ул. Арбачакова, д. 38б, д. 38в</t>
  </si>
  <si>
    <t>Кемеровская область, Ленинский район</t>
  </si>
  <si>
    <t>Кемеровская обл., Беловский район</t>
  </si>
  <si>
    <t>Кемеровская обл., Кемеровский р-он, к.н. з.у. 42:04:0211001:3131.</t>
  </si>
  <si>
    <t>654013, КЕМЕРОВСКАЯ ОБЛ., КЕМЕРОВСКАЯ ОБЛ, Г НОВОКУЗНЕЦК, ПЕР ГОРНОСТРОИТЕЛЬНЫЙ, 36, КАДАСТРОВЫЙ НОМЕР ЗЕМЕЛЬНОГО УЧАСТКА 42:30:0507002:168</t>
  </si>
  <si>
    <t>Кемеровская область, Мариинский р-он</t>
  </si>
  <si>
    <t>Кемеровская обл., Мариинский район</t>
  </si>
  <si>
    <t>Кемеровская обл., Трудармейский район</t>
  </si>
  <si>
    <t>Кемеровская область, Ленинск-Кузнецкий район, автодорога Ленинск-Кузнецкий-Промышленная-Журавлево, км 11+980 метров.</t>
  </si>
  <si>
    <t>Ленинск-Кузнецкий район,д. Красноярка, ул. Пионерская, д.38 , Нижегородка, Центральная,18а</t>
  </si>
  <si>
    <t xml:space="preserve">Кемеровская обл., Кемеровский р-он, Береговое СП, к.н. з.у. 42:04:0331001:598 </t>
  </si>
  <si>
    <t>Кемеровская область, Кемеровский р-он</t>
  </si>
  <si>
    <t xml:space="preserve"> КЕМЕРОВСКАЯ ОБЛ., НОВОКУЗНЕЦКИЙ, КРАСУЛИНСКОЕ СЕЛЬСКОЕ П,  Д. НЕ УКАЗАНО, КАДАСТРОВЫЙ НОМЕР ЗЕМЕЛЬНОГО УЧАСТКА 42:09:0606001:4384, ОПИСАНИЕ МЕСТОПОЛОЖЕНИЯ: РОССИЙСКАЯ ФЕДЕРАЦИЯ, КЕМЕРОВСКАЯ ОБЛАСТЬ, НОВОКУЗНЕЦКИЙ МУНИЦИПАЛЬНЫЙ РАЙОН, КРАСУЛИНСКОЕ</t>
  </si>
  <si>
    <t>15
5
5</t>
  </si>
  <si>
    <t>Кемеровская обл., Прокопьевский район</t>
  </si>
  <si>
    <t>Кемеровская область, Новокузнецкий район</t>
  </si>
  <si>
    <t>Кемеровская область, Беловский муниципальный округ</t>
  </si>
  <si>
    <t>Кемеровская обл., Кемеровский р-он, Щегловское с.п., к.н.з.у. 42:04:0204001:340</t>
  </si>
  <si>
    <t>Кемеровская обл.,  Кемеровский р-он, д. Сухово, ул. Вишневая,  д. 25, к.н.з.у. 42:04:0353001:724.</t>
  </si>
  <si>
    <t>Кемеровская обл.,  Кемеровский р-он, п. Пригородный, юго-восточнее земельного участка с к.н. 42:04:0310001:1652,</t>
  </si>
  <si>
    <t xml:space="preserve">Кемеровская обл.,  Кемеровский р-он, д. Мозжуха, д. 5. ООО "КЭС". </t>
  </si>
  <si>
    <t>Кемеровская обл., Тисульский район</t>
  </si>
  <si>
    <t>Кемеровская обл., Тяжинский район</t>
  </si>
  <si>
    <t>Кемеровская область, Юргинский р-он</t>
  </si>
  <si>
    <t>Кемеровская область, Прокопьевский р-он</t>
  </si>
  <si>
    <t>Кемеровская область, Новокузнецкий р-он</t>
  </si>
  <si>
    <t>Кемеровская область, Кондомский р-он</t>
  </si>
  <si>
    <t>Кемеровская область, Яшкинский район</t>
  </si>
  <si>
    <t>Кемеровская область, с. Сары-Чумыш, с. Куртуково, с. Сосновка, с. Таргай, п. Елань, п. Николаевка</t>
  </si>
  <si>
    <t>Кемеровская область, Инской район</t>
  </si>
  <si>
    <t>Кемеровская область, Промышленновского район</t>
  </si>
  <si>
    <t>Кемеровская область, Ижморский район</t>
  </si>
  <si>
    <t>обл. Кемеровская, р-н Кемеровский, Крапивинский, Ленинск-Кузнецкий, Промышленновский, топкинский, Юргинский районы.</t>
  </si>
  <si>
    <t xml:space="preserve">Кемеровская обл., г. Кемерово, п. Комиссарово, ул. Школьная, д. 24, к.н.з.у. 42:24:0101023:1842. </t>
  </si>
  <si>
    <t>Кемеровская обл., Кемеровский р-н, п. Новостройка, ул. Притомская,  северо-восточнее д 3,  к.н.з.у. 42:04:0341001:3829</t>
  </si>
  <si>
    <t>Кемеровская обл., Кемеровский р-н, п. Металлплощадка, ул. Западная,  1-я линия, № 134</t>
  </si>
  <si>
    <t>КЕМЕРОВСКАЯ ОБЛ., КАДАСТРОВЫЙ НОМЕР ЗЕМЕЛЬНОГО УЧАСТКА 42:09:0606001:4096, КЕМЕРОВСКАЯ ОБЛАСТЬ, Р-Н НОВОКУЗНЕЦКИЙ, КРАСУЛИНСКОЕ СЕЛЬСКОЕ ПОСЕЛЕНИЕ, С БЕДАРЕВО, УЛ. ДРУЖНАЯ, 29</t>
  </si>
  <si>
    <t>Россия, Кемеровская обл., кадастровый номер земельного участка 42:06:0115001:312, район Ленинск - Кузнецкий, посёлок Лапшиновка, ул. Заводская, 53.</t>
  </si>
  <si>
    <t>Россия, Кемеровская обл., кадастровый номер земельного участка 42:06:0104003:85, Российская Федерация, Кемеровская область - Кузбасс, Ленинск-Кузнецкий муниципальный округ, п. Южный, ул. Зеленая, земельный участок 11а</t>
  </si>
  <si>
    <t>Россия, Кемеровская обл., кадастровый номер земельного участка 42:06:0116005:253, Кемеровская область, Ленинск-Кузнецкий район, д. Нижегородка, ул. Бестужева,7</t>
  </si>
  <si>
    <t>Кемеровская область, р-н. Ленинск-Кузнецкий, п. Хрестиновский, ул. Старательская, д.49, кадастровый номер земельного участка 42:06:0102004:306</t>
  </si>
  <si>
    <t>Российская Федерация, Кемеровская область - Кузбасс, Ленинск-Кузнецкий муниципальный округ, кадастровый номер земельного участка 42:06:0115009:763</t>
  </si>
  <si>
    <t>Российская Федерация, Кемеровская область, Ленинск-Кузнецкий район, в административных границах Подгорновского сельсовета, кадастровый номер земельного участка 42:06:0000000:1877</t>
  </si>
  <si>
    <t>Кемеровская область, Ленинск-Кузнецкий район, в административных границах Подгорновского сельского поселения, кадастровый номер земельного участка 42:06:0108002:6</t>
  </si>
  <si>
    <t>Россия, Кемеровская обл., кадастровый номер земельного участка 42:06:0115001:311, Кемеровская область, Ленинск-Кузнецкий район, п. Лапшиновка, ул. Заводская, 70</t>
  </si>
  <si>
    <t>Кемеровская область, Ленинск-Кузнецкий район, Демьяновское сельское поселение, п. Лапшиновка, ул. Тополиная, 1 а, кадастровый номер земельного участка 42:06:0115001:548</t>
  </si>
  <si>
    <t>Кемеровская область –Кузбасс, Крапивинский район, д. Березовоярка, кадастровый номер земельного участка 42:05:0104002:320</t>
  </si>
  <si>
    <t>Кемеровская область – Кузбасс, Крапивинский р-н, с. Ключи, ул. Центральная 8-2</t>
  </si>
  <si>
    <t>Россия, Кемеровская обл., кадастровый номер земельного участка 42:05:0201006:466, Крапивинский муниципальный район, Банновское сельское поселение, д.Ивановка, д.10</t>
  </si>
  <si>
    <t>Российская Федерация, Кемеровская область, Крапивинский муниципальный район, Шевелевское сельское поселение, п. Березовка, ул. Молодежная, 25</t>
  </si>
  <si>
    <t>Кемеровская обл., Новокузнецкий район, д. Михайловка, ул. Солнечная, 1-1, кадастровый номер земельного участка 42:09:1510001:443</t>
  </si>
  <si>
    <t>Кемеровская область, г. Новокузнецк, ул. Подъемная, д. 29-А, кадастровый номер земельного участка 42:30:0503004:72</t>
  </si>
  <si>
    <t>Российская Федерация, Кемеровская область-Кузбасс, Новокузнецкий муниципальный район, Центральное сельское поселение, поселок Староабашево, улица Солнечная, земельный участок № 19 а, кадастровый номер земельного участка 42:09:2706001:281</t>
  </si>
  <si>
    <t>Российская Федерация, Кемеровская область, Новокузнецкий муниципальный район, Красулинское сельское поселение, кадастровый номер земельного участка 42:09:0606001:4394</t>
  </si>
  <si>
    <t>Кемеровская область, г.  Новокузнецк, пер. Горностроительный,  д. 15, корп. 3, пом.34-Б.</t>
  </si>
  <si>
    <t>Российская Федерация, Кемеровская область, г. Новокузнецк, Куйбышевский район, ЛОКОМОТИВ, №10, кадастровый номер земельного участка 42:30:0202014:494</t>
  </si>
  <si>
    <t>Россия, Кемеровская обл., кадастровый номер земельного участка 42:30:0205001:168, Кемеровская область, город Новокузнецк, Куйбышевский район, ул. Гончарова, (строительный номер объектов - 195А)</t>
  </si>
  <si>
    <t>Российская Федерация, Кемеровская область - Кузбасс, Новокузнецкий городской округ, город Новокузнецк, Орджоникидзевский район, улица Норильская, дом №18</t>
  </si>
  <si>
    <t>Российская Федерация, Кемеровская область-Кузбасс, Новокузнецкий муниципальный район, Красулинское сельское поселение, с Бедарево, ул Притомская, земельный участок 17, кадастровый номер земельного участка 42:09:0606001:5017</t>
  </si>
  <si>
    <t>Россия, Кемеровская обл., кадастровый номер земельного участка 42:09:0801001:554, Местоположение установлено относительно ориентира, расположенного в границах участка. Почтовый адрес ориентира : Кемеровская область, р-н. Новокузнецкий, с. Красулино, ул. Луговая, д. 7</t>
  </si>
  <si>
    <t>Кемеровская область, г. Новокузнецк, ул. Веры Соломиной, д. 27-Г, корп. 2, пом. 9</t>
  </si>
  <si>
    <t>Российская Федерация, Кемеровская область, Новокузнецкий муниципальный район, Сосновское сельское поселение, д. Учул, ул. Рябиновая, д. 80</t>
  </si>
  <si>
    <t>Кемеровская область, г. Новокузнецк, ул. Карагандинская, д. 96</t>
  </si>
  <si>
    <t>Россия, Кемеровская обл., кадастровый номер земельного участка 42:09:0000000:3431, Кемеровская область, Новокузнецкий район, пос. Металлургов, ул. Новосёлов, 19</t>
  </si>
  <si>
    <t>Россия, Кемеровская обл., кадастровый номер земельного участка 42:30:0201012:501, Российская Федерация, Кемеровская область-Кузбасс, Новокузнецкий городской округ, город Новокузнецк, Куйбышевский район, улица Валдайская, земельный участок 28</t>
  </si>
  <si>
    <t>Россия, Кемеровская обл., кадастровый номер земельного участка 42:09:0606001:4656, Российская Федерация, Кемеровская область, Новокузнецкий муниципальный район, Красулинское сельское поселение</t>
  </si>
  <si>
    <t>Кемеровская область, г. Новокузнецк,  Орджоникидзевский район, переулок Горностроительный, № 15, корпус 3, помещение №12</t>
  </si>
  <si>
    <t>Кемеровская обл., Кемеровский р-он, СНТ Мечта, уч. № 176, к.н. з.у. 42:04:0318001:29.</t>
  </si>
  <si>
    <t>Кемеровская обл., Кемеровский р-он, с. Березово, ул. Кемеровская, з.у. 22, к.н. з.у. 42:04:0341001:985.</t>
  </si>
  <si>
    <t>Кемеровская область - Кузбасс, Беловский округ, п.Старобачаты, ул. Рабочая, ВЛ-0,4 кВ ТП-133 Ф-1. Опоры №: 7, 8, 9, 10, 11, 12</t>
  </si>
  <si>
    <t>Кемеровская область-Кузбасс, Беловский округ, поселок Старобачаты, улица Свободная, Рабочая, ВЛ-0,4 кВ ТП-133 Ф-2, Опоры №: 5,5/1/1, 5/1/2, 5/1/3, 5/1/4, 5/1/5, 6, 7, 8, 9</t>
  </si>
  <si>
    <t>Кемеровская область, Беловский район, с. Челухоево, ул. Школьная, 33а, кадастровый номер земельного участка 42:01:0120001:1613</t>
  </si>
  <si>
    <t>Кемеровская область-Кузбасс, Беловский округ, поселок Старобачаты, ул.Свободная, Рабочая, ВЛ-0,4 кВ ТП-133 Ф-3. Опоры №: 1, 2, 3, 4, 5, 6, 6/1, 6/2, 6/3, 6/4, 6/5, 6/6, 6/7. Точка подключения опора № 1</t>
  </si>
  <si>
    <t xml:space="preserve"> Россия, Кемеровская обл., кадастровый номер земельного участка 42:01:0119001:735, обл. Кемеровская, р-н Беловский, д. Ивановка, ул. Полевая, 1
</t>
  </si>
  <si>
    <t>КЕМЕРОВСКАЯ ОБЛ., КАДАСТРОВЫЙ НОМЕР ЗЕМЕЛЬНОГО УЧАСТКА 42:09:0201003:2593, РОССИЙСКАЯ ФЕДЕРАЦИЯ, КЕМЕРОВСКАЯ ОБЛАСТЬ-КУЗБАСС, МУНИЦИПАЛЬНЫЙ РАЙОН НОВОКУЗНЕЦКИЙ, СЕЛЬСКОЕ ПОСЕЛЕНИЕ ЦЕНТРАЛЬНОЕ, СЕЛО АТАМАНОВО, УЛИЦА НОВОСЕЛОВ, ЗЕМЕЛЬНЫЙ УЧАСТОК 44</t>
  </si>
  <si>
    <t>КЕМЕРОВСКАЯ ОБЛ., КАДАСТРОВЫЙ НОМЕР ЗЕМЕЛЬНОГО УЧАСТКА 42:10:0303002:3072, ПРОКОПЬЕВСКИЙ МУНИЦИПАЛЬНЫЙ ОКРУГ П НОВОСАФОНОВСКИЙ УЛ МОЛОДЕЖНАЯ 11/8</t>
  </si>
  <si>
    <t>КЕМЕРОВСКАЯ ОБЛ., КАДАСТРОВЫЙ НОМЕР ЗЕМЕЛЬНОГО УЧАСТКА 42:09:0606001:4089, РОССИЙСКАЯ ФЕДЕРАЦИЯ, КЕМЕРОВСКАЯ ОБЛАСТЬ - КУЗБАСС, НОВОКУЗНЕЦКИЙ МУНИЦИПАЛЬНЫЙ РАЙОН, КРАСУЛИНСКОЕ СЕЛЬСКОЕ ПОСЕЛЕНИЕ, С. БЕДАРЕВО, УЛ. КЛЕНОВАЯ, 32</t>
  </si>
  <si>
    <t>Кемеровская обл., Кемеровский р-он, Елыкаевское СП, к.н. з.у. 42:04:0211001:2344.</t>
  </si>
  <si>
    <t>Кемеровская обл., Кемеровский р-н, с. Березово, пер. Томский, д. 4, к.н.з.у. 42:04:0340001:1416.</t>
  </si>
  <si>
    <t>Кемеровская обл., Кемеровский р-н,  СДТ Дружба, к.н.з.у. 42:04:0213101:145.</t>
  </si>
  <si>
    <t>Кемеровская область, Промышленновский муниципальный район, Плотниковское сельское поселение Плотниково Юбилейная 38а/8</t>
  </si>
  <si>
    <t>Кемеровская область, Промышленновский муниципальный район, Плотниковское сельское поселение  Плотниково Вокзальная  в 5 м. от дома №1</t>
  </si>
  <si>
    <t>Кемеровская область, Промышленновский муниципальный район, Плотниковское сельское поселение Плотниково Юбилейная 38а/1а, 652383,</t>
  </si>
  <si>
    <t>Российская Федерация, Кемеровская область, Киселевский городской округ, д. Александровка, ул. Лесная, №8, кадастровый номер земельного участка 42:25:0301008:761</t>
  </si>
  <si>
    <t>Россия, Кемеровская обл., кадастровый номер земельного участка 42:25:0301005:133, Кемеровская область, Киселевский городской округ, д. Александровка, ул. Тайбинская, 156</t>
  </si>
  <si>
    <t>Россия, Кемеровская обл., кадастровый номер земельного участка 42:10:0401002:11, Прокопьевский район с. Еловка ул, Заречная д. 4.</t>
  </si>
  <si>
    <t>Россия, Кемеровская обл., кадастровый номер земельного участка 42:25:0301005:1339, Кемеровская область, Киселевский городской округ, д. Александровка, ул. Киселевская, 161.</t>
  </si>
  <si>
    <t>адресу: Кемеровская область, пгт Краснобродский, ул. Карбышева д. 102, кадастровый номер земельного участка 42:21:0801008:24</t>
  </si>
  <si>
    <t>Кемеровская область, Беловский район. Россия, 652674, Кемеровская обл., Беловский, с Пермяки, Советская,  д. 17, кадастровый номер объекта 42:01:0115001:1611</t>
  </si>
  <si>
    <t>Кемеровская область, Беловский район. Россия, Кемеровская обл., кадастровый номер земельного участка 42:01:0122002:1203, Беловский район, п. Снежинский, ул. Солнечная, 27а.</t>
  </si>
  <si>
    <t>Кемеровская область, Беловский район. г Белово, пгт. Инской, ул. Ильича, д 30 Б.</t>
  </si>
  <si>
    <t>Кемеровская область, Беловский район. Беловский район, начало дороги - в 1106 м на запад от дома № 14 по ул. Лесная в с. Вишневка, г. Белово, конец дороги в 940 м на юго-запад от дома 1 по ул. Набережная в д. Коротково.</t>
  </si>
  <si>
    <t>Кемеровская область, Беловский район. : Россия, Кемеровская обл., Опора №4/1 от ПС Молодежная 110/10, Ф. 10-17-В, ТП-20, ВЛ-0.4 кВ Ф 2 (с. Вишневка, ул. Солнечная), Опора №5 от ПС Молодежная 110/10, Ф. 10-17-В, ТП-20, ВЛ-0.4 кВ Ф 2 (с. Вишневка, ул. Солнечная), Опора №8 от ПС Молодежная 110/10, Ф. 10-17-В, ТП-20, ВЛ-0.4 кВ Ф 2 (с. Вишневка, ул. Инская), Опора №22 от ПС Молодежная 110/10, Ф. 10-17-В, ТП-20, ВЛ-0.4 кВ Ф 2 (с. Вишневка, ул. Инская), Опора №24 от ПС Молодежная 110/10, Ф. 10-17-В, ТП-20, ВЛ-0.4 кВ Ф 2 (с. Вишневка, ул. Инская).</t>
  </si>
  <si>
    <t>Кемеровская область, Беловский район. Кемеровская область, р-н. Беловский, с. Беково, ул. Центральная, д. 10, кадастровый номер земельного участка 42:01:0120001:244.</t>
  </si>
  <si>
    <t>Российская Федерация, Кемеровская область - Кузбасс, Беловский городской округ, г.Белово, территория гаражный массив Северный промузел, гараж 1/8</t>
  </si>
  <si>
    <t>Российская Федерация, Кемеровская обл, Беловский городской округ, г. Белово, гаражный массив "Северный промузел", блок №1, строение №4.</t>
  </si>
  <si>
    <t>Кемеровская область, Гурьевский р-он, с. М-Салаирка, пер. Заречный 8а/ ПС 110 кВ Гурьевская Ф-10-1-С ТП-102 ВЛ-0,4 Ф-2 оп. №29</t>
  </si>
  <si>
    <t>Кемеровская область, Ленинский район. Российская Федерация, Кемеровская область-Кузбасс, Ленинск-Кузнецкий муниципальный округ, п.Новокамышанский, ул.Заречная, д.18-1.</t>
  </si>
  <si>
    <t>: Россия, Кемеровская обл., кадастровый номер земельного участка 42:06:0109012:640, Российская Федерация, Кемеровская область-Кузбасс, муниципальный округ Ленинск-Кузнецкий, село Худяшово, улица Московская, земельный участок 32/1.</t>
  </si>
  <si>
    <t>Кемеровская область, р-н Ленинск-Кузнецкий, с Красное, ул Восходовская, д 48, кадастровый номер земельного участка 42:06:0101001:1367.</t>
  </si>
  <si>
    <t>: Кемеровская область, Ленинск-Кузнецкий район, Демьяновское сельское поселение, д. Нижегородка, ул. Центральная, 18а, кадастровый номер земельного участка 42:06:0116005:267.</t>
  </si>
  <si>
    <t>Кемеровская область, Крапивинский район Местоположение установлено относительно ориентира, расположенного в границах участка. Почтовый адрес ориентира: обл. Кемеровская, р-н Крапивинский, с. Каменка, ул. Почтовая, дом 13, кадастровый номер земельного участка 42:05:0113001:8.</t>
  </si>
  <si>
    <t>Кемеровская обл., Ленинск-Кузнецкий район, с. Чусовитино, ул. Пушкина, д. 27, кадастровый номер земельного участка 42:06:0113005:278.</t>
  </si>
  <si>
    <t>Россия, Кемеровская обл., кадастровый номер земельного участка 42:05:0102003:0135, Кемеровская область, Крапивинский р-н, п/о садоводов-любителей "Мобиль".</t>
  </si>
  <si>
    <t>Кемеровская область, р-н Крапивинский, п Плотниковский, ул Школьная, д 8а.</t>
  </si>
  <si>
    <t>Кемеровская область,  Новокузнецкий район Кемеровская область-Кузбасс, Новокузнецкий район, п. Рассвет, ул. Металлургов от д.57 до д.75. КТП-Ю-2-112 Ф-1 опоры №2, 4, 6, 8, 10, 12.</t>
  </si>
  <si>
    <t>Россия, Кемеровская область, г.Новокузнецк, Орджоникидзевский район, ГО "Байдаевец" гараж №4, по ул.Эстакадная</t>
  </si>
  <si>
    <t>Кемеровская область, г. Новокузнецк, Орджоникидзевский район, СНТ «Приозерное-2», ул. Абрикосовая, участок №9, кадастровый номер земельного участка 42:30:0539001:133.</t>
  </si>
  <si>
    <t>Российская Федерация, Кемеровская область - Кузбасс, Новокузнецкий городской округ, город Новокузнецк, Орджоникидзевский район, улица Сусанина, земельный участок №15, кадастровый номер земельного участка 42:30:0507027:1177</t>
  </si>
  <si>
    <t>Кемеровская область,  Осинниковский район Кемеровская область - Кузбасс, Новокузнецкий район, поселок Новый, ул. Дорожная.</t>
  </si>
  <si>
    <t>Кемеровская область, Новокузнецкий район Опора № 2;4;6;1/1;1/3 от КТП-Ю-3-057 фидер № 2 (с. Атаманово, ул.70 лет Победы).</t>
  </si>
  <si>
    <t>Кемеровская область, опоры № 3;10;6;3/3 от КТП-Ю-3-062 ФИДЕР № 2 (р-н Новокузнецкий, с. Атаманово, ул. Сибирская).</t>
  </si>
  <si>
    <t>Россия, Кемеровская обл., Опора № 1;6;6/3 от КТП-Ю-3-039 ФИДЕР № 2 (п. Берензас, ул. Лесная).</t>
  </si>
  <si>
    <t>Россия, Кемеровская обл. п. Берензас, ул. Подгорная, Опора № 4 ВЛ-0,4кВ Ф-1 КТП-Ю-3-077</t>
  </si>
  <si>
    <t>: Россия, Кемеровская обл., кадастровый номер земельного участка 42:10:0303002:3075, Российская Федерация Кемеровская область-Кузбасс Прокопьевский муниципальный округ п Новосафоновский ул Весенняя,40.</t>
  </si>
  <si>
    <t>Россия, 653212, Кемеровская обл., Прокопьевский, п Калачево, Береговая,  д. 23, кадастровый номер земельного участка 42:10:0205006:410.</t>
  </si>
  <si>
    <t>Россия, Кемеровская обл., кадастровый номер земельного участка 42:19:0212002:1615, Кемеровская область-Кузбасс, Яшкинский муниципальный округ, с. Пача, ул. Ленина, 8в</t>
  </si>
  <si>
    <t>Россия, Кемеровская обл., кадастровый номер земельного участка 42:14:0103001:2860, Кемеровская область-Кузбасс, Топкинский муниципальный округ, с. Топки, площадка гаражная №2, з/у 10.</t>
  </si>
  <si>
    <t>Кемеровская область-Кузбасс, Топкинский муниципальный округ, с.Топки, ул.Садовая, з/у 10б, кадастровый номер земельного участка 42:14:0103001:2838.</t>
  </si>
  <si>
    <t>Кемеровская обл., п. Рассвет, ул. Ленина, 2 - ул. Ленина.,</t>
  </si>
  <si>
    <t>Кемеровская область, п. Шишино, ул. Архипова, 3 (возле ДОО).</t>
  </si>
  <si>
    <t>Россия, Кемеровская обл., с.Глубокое, ул. Школьная, 7.</t>
  </si>
  <si>
    <t>Кемеровская область, п. Рассвет, ул. В. Волошиной,4 (возле ДОО).</t>
  </si>
  <si>
    <t>Кемеровская область, п. Магистральный, ул. Строителей, 19 (возле ДОО).</t>
  </si>
  <si>
    <t>Кемеровская обл., п. Раздолье, ул. Школьная.</t>
  </si>
  <si>
    <t>Кемеровская область, п. Верх-Падунский, ул. Советская, 7 (возле ДОО).</t>
  </si>
  <si>
    <t>Кемеровская область, с. Усть-Сосново, ул. Школьная, 11 (возле ДОО).</t>
  </si>
  <si>
    <t>Кемеровская область, с. Усть-Сосново, ул. Томская, 7 (возле ДОО).</t>
  </si>
  <si>
    <t>Кемеровская обл., с.Топки ул. Микрорайон 8 А -ул. Микрорайон.</t>
  </si>
  <si>
    <t>Кемеровская обл., п. Раздолье, ул. Центральная, 26 – ул. Центральная.</t>
  </si>
  <si>
    <t>Кемеровская область, Юргинский район Россия, Кемеровская обл., кадастровый номер земельного участка 42:17:0101019:173, Кемеровская область, Юргинский район, д. Безменово, ул. Молодежная, д.17, кв.1.</t>
  </si>
  <si>
    <t xml:space="preserve">Кемеровская область, р-н Юргинский, п/ст. Арлюк, 
ул. Школьная, д. 27а, пом.3.
</t>
  </si>
  <si>
    <t>Россия, Кемеровская обл., кадастровый номер земельного участка 42:16:0207003:599, Российская Федерация, Кемеровская область-Кузбасс, Чебулинский  муниципальный район, Ивановское сельское поселение, п.Новоивановский.</t>
  </si>
  <si>
    <t>: Российская Федерация, Кемеровская область, Ленинск-Кузнецкий район, Горняцкое сельское поселение, п. ст. Егозово, ул. Полевая, 34б, кадастровый номер земельного участка 42:06:0110004:892.</t>
  </si>
  <si>
    <t>: Россия, 652523, Кемеровская обл., Ленинск-Кузнецкий, п Лапшиновка, Заводская,  д. 30, кадастровый номер земельного участка 42:06:0115001:836.</t>
  </si>
  <si>
    <t>: Россия, Кемеровская обл., кадастровый номер земельного участка 42:06:0110004:88, Россия, Кемеровская область, Ленинск-Кузнецкий район, пос. Клейзавода, улица Молодежная, 3..</t>
  </si>
  <si>
    <t>КЕМЕРОВСКАЯ ОБЛ., КАДАСТРОВЫЙ НОМЕР ЗЕМЕЛЬНОГО УЧАСТКА 42:04:0341001:1544, КЕМЕРОВСКАЯ ОБЛАСТЬ, Р-Н КЕМЕРОВСКИЙ, П. НОВОСТРОЙКА, УЛ. РАДУЖНАЯ, Д. 20</t>
  </si>
  <si>
    <t>КЕМЕРОВСКАЯ ОБЛ., КАДАСТРОВЫЙ НОМЕР ЗЕМЕЛЬНОГО УЧАСТКА 42:04:0205001:2266, РОССИЙСКАЯ ФЕДЕРАЦИЯ, КЕМЕРОВСКАЯ ОБЛАСТЬ-КУЗБАСС, КЕМЕРОВСКИЙ МУНИЦИПАЛЬНЫЙ ОКРУГ, СЕЛО ВЕРХОТОМСКОЕ, УЛ. СОВЕТСКАЯ, ЗЕМЕЛЬНЫЙ УЧАСТОК №67Б</t>
  </si>
  <si>
    <t>КЕМЕРОВСКАЯ ОБЛ., КАДАСТРОВЫЙ НОМЕР ЗЕМЕЛЬНОГО УЧАСТКА 42:04:0335001:1761, ОБЛАСТЬ КЕМЕРОВСКАЯ ОБЛАСТЬ - КУЗБАСС, РАЙОН КЕМЕРОВСКИЙ, ДЕРЕВНЯ СМОЛИНО, УЛИЦА ЛЕТНЯЯ</t>
  </si>
  <si>
    <t>КЕМЕРОВСКАЯ ОБЛ., КАДАСТРОВЫЙ НОМЕР ЗЕМЕЛЬНОГО УЧАСТКА 42:04:0000000:66, КЕМЕРОВСКАЯ ОБЛ, ЮЖНАЯ ЧАСТЬ КЕМЕРОВСКОГО РАЙОНА</t>
  </si>
  <si>
    <t>КЕМЕРОВСКАЯ ОБЛ., КАДАСТРОВЫЙ НОМЕР ЗЕМЕЛЬНОГО УЧАСТКА 42:04:0352001, КЕМЕРОВСКАЯ  ОБЛАСТЬ- КУЗБАСС,  КЕМЕРОВСКАЯ  МУНИЦИПАЛЬНЫЙ  ОКРУГ,  П.  МЕТАЛЛПЛОЩАДКА, ПЕРЕСЕЧЕНИЕ  УЛ.  СОВЕТСКАЯ  –  УЛ.  ВОСКРЕСЕНСКАЯ,  В  ГРАНИЦАХ  КАДАСТРОВОГО КВАРТАЛА 42:04:035</t>
  </si>
  <si>
    <t>КЕМЕРОВСКАЯ ОБЛ., КАДАСТРОВЫЙ НОМЕР ЗЕМЕЛЬНОГО УЧАСТКА 42:04:0311001:3173, РОССИЙСКАЯ ФЕДЕРАЦИЯ, КЕМЕРОВСКАЯ ОБЛАСТЬ-КУЗБАСС, КЕМЕРОВСКИЙ МУНИЦИПАЛЬНЫЙ ОКРУГ, П. ЯСНОГОРСКИЙ, УЛ. ЦЕНТРАЛЬНАЯ, 30, РЯД 6, ГАРАЖ №11</t>
  </si>
  <si>
    <t>КЕМЕРОВСКАЯ ОБЛ., КАДАСТРОВЫЙ НОМЕР ЗЕМЕЛЬНОГО УЧАСТКА 42:04:0207003:58, КЕМЕРОВСКАЯ ОБЛАСТЬ, Р-Н КЕМЕРОВСКИЙ , СДТ "АВТОМОБИЛИСТ", УЧАСТОК 49</t>
  </si>
  <si>
    <t>КЕМЕРОВСКАЯ ОБЛ., КАДАСТРОВЫЙ НОМЕР ЗЕМЕЛЬНОГО УЧАСТКА 42:04:0352001:2083, РОССИЙСКАЯ ФЕДЕРАЦИЯ, КЕМЕРОВСКАЯ ОБЛАСТЬ. КЕМЕРОВСКИЙ РАЙОН, ПОС. МЕТАЛЛПЛОЩАДКА, УЛ. ЗАПАДНАЯ, 1-Я ЛИНИЯ, №22</t>
  </si>
  <si>
    <t>КЕМЕРОВСКАЯ ОБЛ., КАДАСТРОВЫЙ НОМЕР ЗЕМЕЛЬНОГО УЧАСТКА 42:04:0214001:1201, РОССИЙСКАЯ ФЕДЕРАЦИЯ, КЕМЕРОВСКАЯ ОБЛАСТЬ - КУЗБАСС, КЕМЕРОВСКИЙ МУНИЦИПАЛЬНЫЙ ОКРУГ, С. СИЛИНО, УЛ. ТРУДОВАЯ, ЗЕМЕЛЬНЫЙ УЧАСТОК 11А</t>
  </si>
  <si>
    <t>КЕМЕРОВСКАЯ ОБЛ., КАДАСТРОВЫЙ НОМЕР ЗЕМЕЛЬНОГО УЧАСТКА 42:04:0326001:151, КЕМЕРОВСКАЯ ОБЛАСТЬ, КЕМЕРОВСКИЙ РАЙОН, ПОСЕЛОК КУЗБАССКИЙ, УЛИЦА БЕРЕГОВАЯ, ДОМ 25</t>
  </si>
  <si>
    <t>КЕМЕРОВСКАЯ ОБЛ., КАДАСТРОВЫЙ НОМЕР ЗЕМЕЛЬНОГО УЧАСТКА 42:04:0352001:2023, КЕМЕРОВСКАЯ ОБЛАСТЬ, КЕМЕРОВСКИЙ Р-Н, МЕТАЛЛПЛОЩАДКА, УЛ. ЗАПАДНАЯ, 1-Я ЛИНИЯ., №123</t>
  </si>
  <si>
    <t>КЕМЕРОВСКАЯ ОБЛ., КАДАСТРОВЫЙ НОМЕР ЗЕМЕЛЬНОГО УЧАСТКА 42:04:0210005:1019, ОБЛАСТЬ КЕМЕРОВСКАЯ ОБЛАСТЬ - КУЗБАСС, РАЙОН КЕМЕРОВСКИЙ, ДЕРЕВНЯ ТЕБЕНЬКОВКА, УЛИЦА ЦЕНТРАЛЬНАЯ, ЗЕМЕЛЬНЫЙ УЧАСТОК 18Г</t>
  </si>
  <si>
    <t>Кемеровская область-Кузбасс, Кемеровский муниципальный округ, с. Барановка, ул. Центральная, кадастровый номер земельного участка 42:04:0203001:1247.</t>
  </si>
  <si>
    <t>КЕМЕРОВСКАЯ ОБЛ., КАДАСТРОВЫЙ НОМЕР ЗЕМЕЛЬНОГО УЧАСТКА 42:04:0311001:3065, РОССИЙСКАЯ ФЕДЕРАЦИЯ, КЕМЕРОВСКАЯ ОБЛАСТЬ - КУЗБАСС, КЕМЕРОВСКИЙ МУНИЦИПАЛЬНЫЙ ОКРУГ,П. ЯСНОГОРСКИЙ,УЛ. ЦЕНТРАЛЬНАЯ, 30, РЯД 1, ГАРАЖ №37</t>
  </si>
  <si>
    <t>КЕМЕРОВСКАЯ ОБЛ., КАДАСТРОВЫЙ НОМЕР ЗЕМЕЛЬНОГО УЧАСТКА 42:04:0311001:3186, РОССИЙСКАЯ ФЕДЕРАЦИЯ, КЕМЕРОВСКАЯ ОБЛАСТЬ - КУЗБАСС, КЕМЕРОВСКИЙ МУНИЦИПАЛЬНЫЙ ОКРУГ, П. ЯСНОГОРСКИЙ, УЛ. ЛУГОВАЯ, ЗЕМЕЛЬНЫЙ УЧАСТОК 1А</t>
  </si>
  <si>
    <t>654013, КЕМЕРОВСКАЯ ОБЛ., КЕМЕРОВСКАЯ ОБЛ, Г НОВОКУЗНЕЦК, УЛ ПУШКИНА,  Д. 21А, К. 1, ПОМ. 14, КАДАСТРОВЫЙ НОМЕР ЗЕМЕЛЬНОГО УЧАСТКА 42:30:0507025:306</t>
  </si>
  <si>
    <t>654000, КЕМЕРОВСКАЯ ОБЛ., КЕМЕРОВСКИЙ Р-Н, НОВОКУЗНЕЦК, УЛ ЧЕЛЮСКИНА, ОБЩЕСТВО "ЛОКОМОТИВ",  Д. 65, КАДАСТРОВЫЙ НОМЕР ЗЕМЕЛЬНОГО УЧАСТКА 42:30:0202014:726</t>
  </si>
  <si>
    <t>КЕМЕРОВСКАЯ ОБЛ., КАДАСТРОВЫЙ НОМЕР ЗЕМЕЛЬНОГО УЧАСТКА 42:09:0606001:4100, ОБЛАСТЬ КЕМЕРОВСКАЯ ОБЛАСТЬ - КУЗБАСС, РАЙОН НОВОКУЗНЕЦКИЙ, СЕЛО БЕДАРЕВО, УЛИЦА ДРУЖНАЯ, ДОМ 37</t>
  </si>
  <si>
    <t>КЕМЕРОВСКАЯ ОБЛ., КАДАСТРОВЫЙ НОМЕР ЗЕМЕЛЬНОГО УЧАСТКА 42:30:0507002:365, Г.НОВОКУЗНЕЦК, ПЕРЕУЛОК ГОРНОСТРОИТЕЛЬНЫЙ, 68Д</t>
  </si>
  <si>
    <t>КЕМЕРОВСКАЯ ОБЛ., КАДАСТРОВЫЙ НОМЕР ЗЕМЕЛЬНОГО УЧАСТКА 42:30:0202014:732, КЕМЕРОВСКАЯ ОБЛАСТЬ, Г. НОВОКУЗНЕЦК, УЛ. ЧЕЛЮСКИНА, Д. 75, КОРП. 1, ПОМ. 58</t>
  </si>
  <si>
    <t>КЕМЕРОВСКАЯ ОБЛ., КАДАСТРОВЫЙ НОМЕР ЗЕМЕЛЬНОГО УЧАСТКА 42:30:0507002:207, КЕМЕРОВСКАЯ ОБЛ, Г НОВОКУЗНЕЦК, ОРДЖОНИКИДЗЕВСКИЙ РАЙОН, ПЕР. ГОРНОСТРОИТЕЛЬНЫЙ, Д. 15, КОРП. 2, ПОМ. 50</t>
  </si>
  <si>
    <t>КЕМЕРОВСКАЯ ОБЛ., КАДАСТРОВЫЙ НОМЕР ЗЕМЕЛЬНОГО УЧАСТКА 42:30:0507002:358, КЕМЕРОВСКАЯ ОБЛАСТЬ-КУЗБАСС, Г. НОВОКУЗНЕЦК, ПЕР. ГОРНОСТРОИТЕЛЬНЫЙ, 15, КОРПУС 2, ГАРАЖ 68Г.</t>
  </si>
  <si>
    <t>КЕМЕРОВСКАЯ ОБЛ., КАДАСТРОВЫЙ НОМЕР ЗЕМЕЛЬНОГО УЧАСТКА 42:30:0507002:158, КЕМЕРОВСКАЯ ОБЛАСТЬ, Г.НОВОКУЗНЕЦК, ПЕР.ГОРНОСТРОИТЕЛЬНЫЙ,Д.15,К.3, ПОМ.1Г</t>
  </si>
  <si>
    <t>653052, КЕМЕРОВСКАЯ ОБЛ., ПРОКОПЬЕВСКИЙ, СВОБОДНЫЙ, СОЛНЕЧНАЯ,  Д. 4, КАДАСТРОВЫЙ НОМЕР ЗЕМЕЛЬНОГО УЧАСТКА 42:10:0304010:3905</t>
  </si>
  <si>
    <t>Россия, Кемеровская обл., кадастровый номер земельного участка 42:09:2658001:312, Кемеровская область, Новокузнецкий район, СНТ"Кузедеевское ", уч. №50.</t>
  </si>
  <si>
    <t>Опора № 20/6;18/1;18/6 от КТП-Ю-3-011 фидер № 4 (с. Атаманово, ул. Малая).</t>
  </si>
  <si>
    <t>Россия, Кемеровская обл., Опоры № 6; 11; 6/7; 6/6; 6/1; 8; 12; 11/1; 14; 16; 6/9; 18 ВЛ 0,4 кВ Ф-3 КТП-Ю-3-039 п. Берензас, ул. 2-ая Нагорная; Заречная; Подгорная).</t>
  </si>
  <si>
    <t>с. Колба, ул. Центральная, 27 / жилой дом / ПС 35 кВ Усть-Колбинская, Ф.10-1-РП, ТП-117, ф.1, оп.4</t>
  </si>
  <si>
    <t>653200, КЕМЕРОВСКАЯ ОБЛ., ПРОКОПЬЕВСКИЙ, П ПУШКИНО, МОЛОДЕЖНАЯ,  Д. 23, КАДАСТРОВЫЙ НОМЕР ЗЕМЕЛЬНОГО УЧАСТКА 42:10:0105001:107</t>
  </si>
  <si>
    <t>КЕМЕРОВСКАЯ ОБЛ., КАДАСТРОВЫЙ НОМЕР ЗЕМЕЛЬНОГО УЧАСТКА 42:25:0301005:656, РОССИЙСКАЯ ФЕДЕРАЦИЯ, КЕМЕРОВСКАЯ ОБЛАСТЬ - КУЗБАСС, ГОРОДСКОЙ ОКРУГ КИСЕЛЕВСКИЙ, ДЕРЕВНЯ АЛЕКСАНДРОВКА, УЛИЦА АЛЕКСАНДРОВСКАЯ, ЗЕМЕЛЬНЫЙ УЧАСТОК 198.</t>
  </si>
  <si>
    <t>КЕМЕРОВСКАЯ ОБЛ., КАДАСТРОВЫЙ НОМЕР ЗЕМЕЛЬНОГО УЧАСТКА 42:25:0104016:602, РОССИЙСКАЯ ФЕДЕРАЦИЯ,КЕМЕРОВСКАЯ ОБЛАСТЬ, КИСЕЛЕВСКИЙ ГОРОДСКОЙ ОКРУГ, С. ВЕРХ-ЧУМЫШ, УЛ. БЕРЕГОВАЯ, № 6А-1</t>
  </si>
  <si>
    <t>КЕМЕРОВСКАЯ ОБЛ., КАДАСТРОВЫЙ НОМЕР ЗЕМЕЛЬНОГО УЧАСТКА 42:10:0305005:74, ПРОКОПЬЕВСКИЙ РАЙОН, Д. АЛЕКСЕЕВКА, УЛ.СЕВЕРНАЯ, Д. 6А.</t>
  </si>
  <si>
    <t>КЕМЕРОВСКАЯ ОБЛ., КАДАСТРОВЫЙ НОМЕР ЗЕМЕЛЬНОГО УЧАСТКА 42:10:0404002:277, КЕМЕРОВСКАЯ ОБЛАСТЬ. ПГТ. КРАСНОБРОДСКИЙ, ГАРАЖНЫЙ МАССИВ "ГОРНЯК", РЯД 3 СТРОЕНИЕ 1</t>
  </si>
  <si>
    <t>Россия, Кемеровская обл., Беловский район, поселок Старобачаты, ул.Линейная, ВЛ-0,4 кВ ТП-136 Ф-3.</t>
  </si>
  <si>
    <t>Беловский район, с.Ивановка, кадастровый номер земельного участка 42:01:0119008:205</t>
  </si>
  <si>
    <t>Грамотеино, автодорога "Лениск-Кузнецкий-Новокузнецк-Междуреченск" км 32</t>
  </si>
  <si>
    <t>КЕМЕРОВСКАЯ ОБЛ., КАДАСТРОВЫЙ НОМЕР ЗЕМЕЛЬНОГО УЧАСТКА 42:04:0331001:590, КЕМЕРОВСКАЯ ОБЛАСТЬ, Р-Н КЕМЕРОВСКИЙ, РОССИЙСКАЯ ФЕДЕРАЦИЯ, КЕМЕРОВСКАЯ ОБЛАСТЬ-КУЗБАСС, КЕМЕРОВСКИЙ МУНИЦИПАЛЬНЫЙ ОКРУГ</t>
  </si>
  <si>
    <t>КЕМЕРОВСКАЯ ОБЛ., КАДАСТРОВЫЙ НОМЕР ЗЕМЕЛЬНОГО УЧАСТКА 42:04:0208014:947, КЕМЕРОВСКИЙ РАЙОН, СДТ "АЗОТОВЕЦ", УЧАСТОК  997</t>
  </si>
  <si>
    <t>Кемеровская область-Кузбасс, Тисульский муниципальный район, Листвянское сельское поселение, д. Листвянка, 28м. На восток от здания №21 по ул. Советская./Электроустановки сквера и детской площадки.</t>
  </si>
  <si>
    <t>КЕМЕРОВСКАЯ ОБЛ., КАДАСТРОВЫЙ НОМЕР ЗЕМЕЛЬНОГО УЧАСТКА 42:17:0102007:2833, П. СТ. ЮРГА 2-Я, УЛ. ПОБЕДЫ, 1</t>
  </si>
  <si>
    <t>Россия, 652385, Кемеровская обл., Промышленновский, д Ушаково, Заречная,  д. 24, кадастровый номер земельного участка 42:11:0113004:82.</t>
  </si>
  <si>
    <t>КЕМЕРОВСКАЯ ОБЛ., КАДАСТРОВЫЙ НОМЕР ЗЕМЕЛЬНОГО УЧАСТКА 42:25:0301004:1686, РОСИЙСКАЯ ФЕДЕРАЦИЯ, КЕМЕРОВСКАЯ ОБЛАСТЬ - КУЗБАСС, ГОРОДСКОЙ ОКРУГ КИСЕЛЁВСКИЙ, ДЕРЕВНЯ АЛЕКСАНДРОВКА, УЛИЦА ЗАГОРОДНАЯ, ЗЕМЕЛЬНЫЙ УЧАСТОК 25</t>
  </si>
  <si>
    <t>КЕМЕРОВСКАЯ ОБЛ., КАДАСТРОВЫЙ НОМЕР ЗЕМЕЛЬНОГО УЧАСТКА 42:25:0301008:549, КИСЕЛЕВСКИЙ ГОРОДСКОЙ ОКРУГ, Д. АЛЕКСАНДРОВКА, УЛ. УРОЖАЙНАЯ, № 79</t>
  </si>
  <si>
    <t>: Кемеровская обл., Опоры № 5; 5/4; 3;5/2; 7; 9; 5/7 от КТП-Ю-3-053 фидер № 1 (с. Атаманово, ул. Раздольная).</t>
  </si>
  <si>
    <t>Россия, Кемеровская обл., кадастровый номер земельного участка 42:09:0205001:597, Кемеровская область район Новокузнецкий село Атаманово.</t>
  </si>
  <si>
    <t>: Россия, Кемеровская обл., кадастровый номер земельного участка 42:10:0203001:1390, Прокопьевский муниципальный округ п Ясная Поляна ул Школьная 4-12А.</t>
  </si>
  <si>
    <t>Кемеровская обл., Прокопьевский муниципальный округ, п Центральный, ул Заречная, 19а, кадастровый номер земельного участка 42:10:0304007:363.</t>
  </si>
  <si>
    <t>Кемеровская обл., р-н Прокопьевский, п Калачево, пер Советский, 17, кадастровый номер земельного участка 42:10:0205006:2777.</t>
  </si>
  <si>
    <t>КЕМЕРОВСКАЯ ОБЛ., КАДАСТРОВЫЙ НОМЕР ЗЕМЕЛЬНОГО УЧАСТКА 42:10:0000000:1389, ПРОКОПЬЕВСКИЙ МУНИЦИПАЛЬНЫЙ ОКРУГ П СМЫШЛЯЕВО УЛ ВЕРХНЯЯ,34</t>
  </si>
  <si>
    <t>653052, КЕМЕРОВСКАЯ ОБЛ., ПРОКОПЬЕВСКИЙ, П СВОБОДНЫЙ, ВЕСЕННЯЯ,  Д. 14, А, КАДАСТРОВЫЙ НОМЕР ЗЕМЕЛЬНОГО УЧАСТКА 42:10:0304003:762</t>
  </si>
  <si>
    <t>КЕМЕРОВСКАЯ ОБЛ., КАДАСТРОВЫЙ НОМЕР ЗЕМЕЛЬНОГО УЧАСТКА 42:10:0205010:396, КЕМЕРОВСКАЯ ОБЛАСТЬ,  ПРОКОПЬЕВСКИЙ МУНИЦИПАЛЬНЫЙ РАЙОН, П КАЛАЧЕВО, УЛ. МОЛОДЕЖНАЯ,9</t>
  </si>
  <si>
    <t>: Россия, Кемеровская обл., кадастровый номер земельного участка 42:01:0119008:719, Беловский район, д.Ивановка, ул.Озерная, участок №11.</t>
  </si>
  <si>
    <t>Россия, 652660, Кемеровская обл., Беловский, с Старопестерево, Центральная,  д. 2, кадастровый номер земельного участка 42:01:0114002:399.</t>
  </si>
  <si>
    <t>КЕМЕРОВСКАЯ ОБЛ., КНЗУ 42:05:0102003:1287, КРАПИВИНСКИЙ МО, Шевели</t>
  </si>
  <si>
    <t>652443, КЕМЕРОВСКАЯ ОБЛ., КРАПИВИНСКИЙ, С БАРАЧАТЫ, ЛЕНИНА,  Д. 60, 1, КАДАСТРОВЫЙ НОМЕР ЗЕМЕЛЬНОГО УЧАСТКА 42:05:0101007:0040:537</t>
  </si>
  <si>
    <t>: Россия, Кемеровская обл., кадастровый номер земельного участка 42:06:0115001:414, Кемеровская область, р-н Ленинск-Кузнецкий, п. Лапшиновка, ул. Тополиная, 15.</t>
  </si>
  <si>
    <t>: Россия, Кемеровская обл., кадастровый номер земельного участка 42:06:0115006:789, Российская Федерация, Кемеровская область, Ленинск-Кузнецкий район, Демьяновское сельское поселение, п. Озеровка, ул. Садовая, 7а.</t>
  </si>
  <si>
    <t>Российская Федерация, Кемеровская область - Кузбасс, Ленинск-Кузнецкий муниципальный округ, с Хмелево, пер Больничный, земельный участок 3, кадастровый номер земельного участка 42:06:0114008:1769.</t>
  </si>
  <si>
    <t>: Россия, Кемеровская обл., кадастровый номер земельного участка 42:09:0502001:1161, Российская Федерация, Кемеровская область - Кузбасс, Новокузнецкий муниципальный округ, с. Ашмарино, ул. Школьная, дом 60 б.</t>
  </si>
  <si>
    <t>: Россия, Кемеровская обл., кадастровый номер земельного участка 42:09:1001001:541, Российская Федерация, Кемеровская область - Кузбасс, муниципальный округ Новокузнецкий, село Куртуково, улица Зорькина, земельный участок 99А</t>
  </si>
  <si>
    <t>Кемеровская обл., Новокузнецкий район, Сосновское с/п Куртуково с., ул. Береговая, 18а, кадастровый номер земельного участка 42:09:1001001:2895</t>
  </si>
  <si>
    <t>654202, КЕМЕРОВСКАЯ ОБЛ., НОВОКУЗНЕЦКИЙ МУНИЦИПАЛЬНЫЙ РАЙОН, СОСНОВСКОЕ, С. КУРТУКОВО, БЕРЕГОВАЯ,  Д. 19, КАДАСТРОВЫЙ НОМЕР ЗЕМЕЛЬНОГО УЧАСТКА 42:09:1001001:2896</t>
  </si>
  <si>
    <t xml:space="preserve"> Кемеровская обл., Промышленновский района,п Плотниково ул Юбилейная 59а/2</t>
  </si>
  <si>
    <t>Кемеровская обл., Промышленновский района,п Плотниково ул Юбилейная 59а/13</t>
  </si>
  <si>
    <t>Кемеровская область, Беловский городской округ, пгт. Инской, территория гаражный массив «Илькаева», гараж 1/20, кадастровый номер земельного участка 42:21:0501012:704</t>
  </si>
  <si>
    <t>Кемеровская область, Новокузнецкий р-н, Мыски, СНТ "Сибирь", 3-48</t>
  </si>
  <si>
    <t>КЕМЕРОВСКАЯ ОБЛ., НОВОКУЗНЕЦКИЙ, Д УЧУЛ, РЯБИНОВАЯ,  Д. 79, КАДАСТРОВЫЙ НОМЕР ЗЕМЕЛЬНОГО УЧАСТКА 42:09:1506001:384</t>
  </si>
  <si>
    <t>КЕМЕРОВСКАЯ ОБЛ., КАДАСТРОВЫЙ НОМЕР ЗЕМЕЛЬНОГО УЧАСТКА 42:09:0307001:616, КЕМЕРОВСКАЯ ОБЛАСТЬ, Р-Н. НОВОКУЗНЕЦКИЙ, П. РАССВЕТ, УЛ. МЕТАЛЛУРГОВ, Д. 39</t>
  </si>
  <si>
    <t>Кемеровская область, с. Топки. Ул. Микрорайон 8А (возле ДОО)-ул. Новая</t>
  </si>
  <si>
    <t>КЕМЕРОВСКАЯ ОБЛ., КАДАСТРОВЫЙ НОМЕР ЗЕМЕЛЬНОГО УЧАСТКА 42:17:0101012:488, РФ, КЕМЕРОВСКАЯ ОБЛАСТЬ-КУЗБАСС, МУНИЦИПАЛЬНЫЙ ОКРУГ Ю</t>
  </si>
  <si>
    <t>КЕМЕРОВСКАЯ ОБЛ., КАДАСТРОВЫЙ НОМЕР ЗЕМЕЛЬНОГО УЧАСТКА 42:17:0102043:1162, РОССИЙСКАЯ ФЕДЕРАЦИЯ, КЕМЕРОВСКАЯ ОБЛАСТЬ-КУЗБАСС,МУН</t>
  </si>
  <si>
    <t>КЕМЕРОВСКАЯ ОБЛ., КАДАСТРОВЫЙ НОМЕР ЗЕМЕЛЬНОГО УЧАСТКА 42:04:0000000:1925, КЕМЕРОВСКИЙ МУНИЦИПАЛЬНЫЙ ОКРУГ</t>
  </si>
  <si>
    <t>КЕМЕРОВСКАЯ ОБЛ., КАДАСТРОВЫЙ НОМЕР ЗЕМЕЛЬНОГО УЧАСТКА 42:04:0204014:123, КЕМЕРОВСКАЯ ОБЛАСТЬ, Р-Н КЕМЕРОВСКИЙ, Д. СТАРАЯ БАЛАХОНКА, УЛ. ЗАРЕЧНАЯ, 31</t>
  </si>
  <si>
    <t>КЕМЕРОВСКАЯ ОБЛ., КЕМЕРОВСКИЙ, Д ЖУРГАВАНЬ, РЕЧНАЯ,  Д. 21, КАДАСТРОВЫЙ НОМЕР ЗЕМЕЛЬНОГО УЧАСТКА 42:04:0211016:544</t>
  </si>
  <si>
    <t>650525, КЕМЕРОВСКАЯ ОБЛ., КЕМЕРОВСКИЙ, Д ВОСКРЕСЕНКА, КОРОТКАЯ,  Д. 7, КАДАСТРОВЫЙ НОМЕР ЗЕМЕЛЬНОГО УЧАСТКА 42:04:0217001:376</t>
  </si>
  <si>
    <t>КЕМЕРОВСКАЯ ОБЛ., КАДАСТРОВЫЙ НОМЕР ЗЕМЕЛЬНОГО УЧАСТКА 42:04:0352001:7003, КЕМЕРОВСКАЯ ОБЛАСТЬ, КЕМЕРОВСКИЙ РАЙОН, П. МЕТАЛЛПЛОЩАДКА, УЛ. ПАРКОВАЯ, 4-Я ЛИНИЯ №76</t>
  </si>
  <si>
    <t>КЕМЕРОВСКАЯ ОБЛ., КАДАСТРОВЫЙ НОМЕР ЗЕМЕЛЬНОГО УЧАСТКА 42:04:0320001:3260, ОБЛАСТЬ КЕМЕРОВСКАЯ ОБЛАСТЬ - КУЗБАСС, РАЙОН КЕМЕРОВСКИЙ, СЕЛО ЯГУНОВО, УЛИЦА ЗАРЕЧНАЯ УЧАСТОК 58</t>
  </si>
  <si>
    <t>Кемеровская обл.,  Кемеровский р-н, с.п. Елыкаевское, д. Журавлево, к.н.з.у. 42:04:0211001:1580.</t>
  </si>
  <si>
    <t>Кемеровская обл.,  Кемеровский р-н, СДТ Универсал-2, к.н.з.у. 42:04:0330036:142, 42:04:0330036:336.</t>
  </si>
  <si>
    <t>Кемеровская обл.,  Кемеровский р-н, с. Ягуново, ул. Рыбхоз, к.н.з.у. 42:04:0320001:3306, 42:04:0320001:3305.</t>
  </si>
  <si>
    <t>КЕМЕРОВСКАЯ ОБЛ., КАДАСТРОВЫЙ НОМЕР ЗЕМЕЛЬНОГО УЧАСТКА 42:17:0102007:2569, РОССИЙСКАЯ ФЕДЕРАЦИЯ, ОБЛАСТЬ - КУЗБАСС, РАЙОН ЮРГИНС</t>
  </si>
  <si>
    <t>Россия, Кемеровская обл., кадастровый номер земельного участка 42:09:0201003:2695, Российская Федерация, Кемеровская область-Кузбасс, Новокузнецкий муниципальный округ, село Атаманово, улица Целинная, земельный участок 4в</t>
  </si>
  <si>
    <t>Россия, Кемеровская обл., кадастровый номер земельного участка 42:09:0201001:1978, Кемеровская обл, р-н Новокузнецкий, с Атаманово, ул Пионерская, 1 В</t>
  </si>
  <si>
    <t>Кемеровская обл., кадастровый номер земельного участка 42:27:0104007:566, Российская Федерация, Кемеровская область-Кузбасс, Мариинский муниципальный округ, город Мариинск, садовое товарищество Нефтяник.</t>
  </si>
  <si>
    <t>Кемеровская обл., кадастровый номер земельного участка 42:21:0501020:434, г. Белово, пгт. Инской, гаражный массив "ул. Приморская, 8", блок №3а, строение №10</t>
  </si>
  <si>
    <t>Кемеровская обл., кадастровый номер земельного участка 42:21:0503001:1250, Беловский городской округ, поселок городского типа Инской, территория гаражный массив АЗС, 31/13</t>
  </si>
  <si>
    <t>КЕМЕРОВСКАЯ ОБЛ., КАДАСТРОВЫЙ НОМЕР ЗЕМЕЛЬНОГО УЧАСТКА 42:09:1510001:563, НОВОКУЗНЕЦКИЙ РАЙОН, СОСНОВСКОЕ СЕЛЬСКОЕ ПОСЕЛЕНИЕ, ДЕРЕВНЯ МИХАЙЛОВКА, УЛИЦА СОЛНЕЧНАЯ 6А</t>
  </si>
  <si>
    <t>КЕМЕРОВСКАЯ ОБЛ., КАДАСТРОВЫЙ НОМЕР ЗЕМЕЛЬНОГО УЧАСТКА 42:09:0307001:1457, РОССИЙСКАЯ ФЕДЕРАЦИЯ, КЕМЕРОВСКАЯ ОБЛАСТЬ - КУЗБАСС, НОВОКУЗНЕЦКИЙ МУНИЦИПАЛЬНЫЙ ОКРУГ, ПОСЁЛОК РАССВЕТ, УЛИЦА ЮБИЛЕЙНАЯ, ЗЕМЕЛЬНЫЙ УЧАСТОК 25</t>
  </si>
  <si>
    <t>КЕМЕРОВСКАЯ ОБЛ., КАДАСТРОВЫЙ НОМЕР ЗЕМЕЛЬНОГО УЧАСТКА 42:09:0000000:4779, НОВОКУЗНЕЦКИЙ МУНИЦИПАЛЬНЫЙ ОКРУГ, ТЕРРИТОРИЯ СНТ РЯБИНА, УЛ. ФРУКТОВАЯ, ЗЕМЕЛЬНЫЙ УЧАСТОК 34</t>
  </si>
  <si>
    <t>КЕМЕРОВСКАЯ ОБЛ., КАДАСТРОВЫЙ НОМЕР ЗЕМЕЛЬНОГО УЧАСТКА 42:10:0204005:249, РОССИЙСКАЯ ФЕДЕРАЦИЯ, ПРОКОПЬЕВСКИЙ МУНИЦИПАЛЬНЫЙ РАЙОН, ЯСНОПОЛЯНСКОЕ СЕЛЬСКОЕ ПОСЕЛЕНИЕ</t>
  </si>
  <si>
    <t>Россия, Кемеровская обл., кадастровый номер земельного участка 42:06:0106001:486, Область Кемеровская область - Кузбасс, Район Ленинск-Кузнецкий, Поселок Чкаловский, Улица 50 лет Октября д. 18.</t>
  </si>
  <si>
    <t>Кемеровская обл.,  Кемеровский р-н,  д. Александровка, к.н.з.у. 42:04:0211001:3603,</t>
  </si>
  <si>
    <t xml:space="preserve">Кемеровская обл.,  Кемеровский р-н,  д. Александровка, к.н.з.у.  42:04:0211001:3605, </t>
  </si>
  <si>
    <t xml:space="preserve">Кемеровская обл.,  Кемеровский р-н,  д. Александровка, к.н.з.у.  42:04:0211001:3607, </t>
  </si>
  <si>
    <t xml:space="preserve">Кемеровская обл.,  Кемеровский р-н,  д. Александровка, к.н.з.у., 42:04:0211001:3609, </t>
  </si>
  <si>
    <t xml:space="preserve">Кемеровская обл.,  Кемеровский р-н,  д. Александровка, к.н.з.у. , 42:04:0211001:3575, </t>
  </si>
  <si>
    <t xml:space="preserve">Кемеровская обл.,  Кемеровский р-н,  д. Александровка, к.н.з.у. , 42:04:0211001:3576, </t>
  </si>
  <si>
    <t xml:space="preserve">Кемеровская обл.,  Кемеровский р-н,  д. Александровка, к.н.з.у. , 42:04:0211001:3577, </t>
  </si>
  <si>
    <t>Кемеровская обл.,  Кемеровский р-н,  д. Александровка, к.н.з.у.  42:04:0211001:3601,</t>
  </si>
  <si>
    <t xml:space="preserve">Кемеровская обл.,  Кемеровский р-н,  д. Александровка, к.н.з.у.  42:04:0211001:3587, </t>
  </si>
  <si>
    <t>Кемеровская обл.,  Кемеровский р-н,  д. Александровка, к.н.з.у.  42:04:0211001:3591</t>
  </si>
  <si>
    <t>Кемеровская обл.,  Кемеровский р-н,  с. Елыкаево, к.н.з.у. 42:04:0212001:33890.</t>
  </si>
  <si>
    <t xml:space="preserve"> Кемеровская область, Тисульский район Россия, 652233, Кемеровская обл., Тисульский, п Московка, Береговая,  д. 5, 2, кадастровый номер земельного участка 42:13:0121004:326</t>
  </si>
  <si>
    <t xml:space="preserve"> Кемеровская область, Прокопьевский район : Россия, Кемеровская обл., кадастровый номер земельного участка 42:10:0205008:1520, обл. Кемеровская, Прокопьевский муниципальный район, п.Новый Путь, ул. родниковая, д 5.</t>
  </si>
  <si>
    <t xml:space="preserve"> Кемеровская область, Прокопьевский район Россия, Кемеровская обл., кадастровый номер земельного участка 42:10:0204001:1235, Российская Федерация Кемеровская область-Кузбасс Прокопьевский муниципальный округ с Шарап ул Линейная.</t>
  </si>
  <si>
    <t xml:space="preserve"> Кемеровская область, Прокопьевский район : Россия, Кемеровская обл., кадастровый номер земельного участка 42:10:0304001:204, обл. кемеровская р-н Прокопьевский с Верх-Егос ул Степная,дом 9.</t>
  </si>
  <si>
    <t xml:space="preserve"> Кемеровская область, Прокопьевский район Россия, Кемеровская обл., кадастровый номер земельного участка 42:10:0303005:193, Российская Федерация Кемеровская область-Кузбасс Прокопьевский муниципальный округ СНТ "Зиминец" земельный участок № 119а.</t>
  </si>
  <si>
    <t xml:space="preserve"> Кемеровская область, Прокопьевский район Россия, Кемеровская обл., кадастровый номер земельного участка 42:10:0205006:3115, Российская Федерация Кемеровская область-Кузбасс Прокопьевский муниципальный округ поселок Калачево улица Бобровская.</t>
  </si>
  <si>
    <t xml:space="preserve"> Кемеровская область, Прокопьевский район Россия, 653052, Кемеровская обл., Прокопьевский, п Свободный, Весенняя,  д. 14, б, кадастровый номер земельного участка 42:10:0304003:772.</t>
  </si>
  <si>
    <t xml:space="preserve"> Кемеровская область, Новокузнецкий район : Россия, Кемеровская обл., кадастровый номер земельного участка 42:09:0205001:1173, Российская Федерация, Кемеровская область - Кузбасс, муниципальный округ Новокузнецкий, село Атаманово, улица 70 лет Победы, земельный участок 21.</t>
  </si>
  <si>
    <t xml:space="preserve"> Кемеровская область, Новокузнецкий район : Россия, 654235, Кемеровская обл., Новокузнецкий, п Чистогорский, Садовая,  д. 1010, кадастровый номер земельного участка 42:09:1727001:2553.</t>
  </si>
  <si>
    <t xml:space="preserve"> Кемеровская область, Новокузнецкий район : Россия, 654218, Кемеровская обл., Новокузнецкий, с Безруково, пер Болотный,  д. 20, кадастровый номер земельного участка 42:09:0101001:1540.</t>
  </si>
  <si>
    <t xml:space="preserve"> Кемеровская область, Прокопьевский район : Россия, Кемеровская обл., кадастровый номер земельного участка 42:25:0301005:111, Кемеровская область- Кузбасс, Киселевский городской округ, д. Александровка, ул. Карьерная, земельный участок 91.</t>
  </si>
  <si>
    <t xml:space="preserve"> Кемеровская область, Прокопьевский район Россия, Кемеровская обл., кадастровый номер земельного участка 42:25:0104001:1179, Область Кемеровская область - Кузбасс, Город Киселевск, Проезд Западный, 13.</t>
  </si>
  <si>
    <t xml:space="preserve"> Кемеровская область, Прокопьевский район обл Кемеровская, Киселевский городской округ, г. Киселевск, проезд Западный, №12.</t>
  </si>
  <si>
    <t xml:space="preserve"> Кемеровская область, Прокопьевский район Россия, Кемеровская обл., кадастровый номер земельного участка 42:10:0404002:658, Российская Федерация, Кемеровская область- Кузбасс, Муниципальный округ Прокопьевский, пгт. Краснобродский, Зона (массив) Горняк, ул. 3-й ряд, гараж 9.</t>
  </si>
  <si>
    <t xml:space="preserve"> Кемеровская область, Прокопьевский район Россия, Кемеровская обл., кадастровый номер земельного участка 42:10:0402002:97, Кемеровская область, Прокопьевский муниципальный округ, с. Канаш, ул. Западная,4б.</t>
  </si>
  <si>
    <t xml:space="preserve"> Кемеровская область, Прокопьевский район : Россия, Кемеровская обл., кадастровый номер земельного участка 42:21:0804024:167, Прокопьевский муниципальный округ, пгт. Краснобродский, ул. Садовая 21.</t>
  </si>
  <si>
    <t xml:space="preserve"> Кемеровская область, Прокопьевский район : Россия, Кемеровская обл., кадастровый номер земельного участка 42:25:0301005:219, Кемеровская область-Кузбасс, городской округ Киселевский, деревня Александровка, ул. Дорожная, земельный участок 99.</t>
  </si>
  <si>
    <t xml:space="preserve"> Кемеровская область, Прокопьевский район : Россия, Кемеровская обл., кадастровый номер земельного участка 42:25:0107004:1694, Кемеровская область - Кузбасс, городской округ Киселевский, деревня Александровка, улица Цветочная, земельный участок 19А.</t>
  </si>
  <si>
    <t xml:space="preserve"> Кемеровская область, Прокопьевский район : Россия, Кемеровская обл., кадастровый номер земельного участка 42:25:0301005:506, Кемеровская область-Кузбасс, Киселевский городской округ, д. Александровка, ул. Гормашевская. земельный участок 146.</t>
  </si>
  <si>
    <t xml:space="preserve"> Кемеровская область, Новокузнецкий район : Россия, 654219, Кемеровская обл., Новокузнецкий, п Муратово, Садовая,  д. 52, кадастровый номер земельного участка 42:09:0503001:33.</t>
  </si>
  <si>
    <t xml:space="preserve"> Кемеровская область, Новокузнецкий район : Россия, Кемеровская обл., кадастровый номер земельного участка 42:09:1004001:38, Российская Федерация Кемеровская область-Кузбасс,р-н Новокузнецкий ,с. Таргай, ул.Чистая грива , 5а.</t>
  </si>
  <si>
    <t xml:space="preserve"> Кемеровская область, Новокузнецкий район Россия, 654201, Кемеровская обл., Новокузнецкий, с Сосновка, 2-я Луговая,  д. 5б, кадастровый номер земельного участка 42:09:1515002:879.</t>
  </si>
  <si>
    <t>КЕМЕРОВСКАЯ ОБЛ., КАДАСТРОВЫЙ НОМЕР ЗЕМЕЛЬНОГО УЧАСТКА 42:04:0211018:1258, РОССИЙСКАЯ ФЕДЕРАЦИЯ, КЕМЕРОВСКАЯ ОБЛАСТЬ-КУЗБАСС,КЕМЕРОВСКИЙ МУНИЦИПАЛЬНЫЙ ОКРУГ,ДЕРЕВНЯ ОСИНОВКА, УЛИЦА ЦЕНТРАЛЬНАЯ</t>
  </si>
  <si>
    <t>КЕМЕРОВСКАЯ ОБЛ., КАДАСТРОВЫЙ НОМЕР ЗЕМЕЛЬНОГО УЧАСТКА 42:04:0205001:2519, РОССИЙСКАЯ ФЕДЕРАЦИЯ, КЕМЕРОВСКАЯ ОБЛАСТЬ-КУЗБАСС, КЕМЕРОВСКИЙ МУНИЦИПАЛЬНЫЙ ОКРУГ</t>
  </si>
  <si>
    <t>КЕМЕРОВСКАЯ ОБЛ., КЕМЕРОВСКАЯ ОБЛАСТЬ - КУЗБАСС, Г. КЕМЕРОВО, УЛ. ТУХАЧЕВСКОГО, ОТ ПРОСП. ЛЕНИНА ДО УЛ. АЭРОПОРТ, 70/1 (ВБЛИЗИ СТРОЕНИЯ № 68К3 ПО УЛ. ТУХАЧЕВСКОГО)</t>
  </si>
  <si>
    <t>КЕМЕРОВСКАЯ ОБЛ., КАДАСТРОВЫЙ НОМЕР ЗЕМЕЛЬНОГО УЧАСТКА 42:04:0341001:4817, РОССИЙСКАЯ ФЕДЕРАЦИЯ, КЕМЕРОВСКАЯ ОБЛАСТЬ-КУЗБАСС, КЕМЕРОВСКИЙ МУНИЦИПАЛЬНЫЙ ОКРУГ, П. НОВОСТРОЙКА, УЛ. ЯБЛОЧНАЯ</t>
  </si>
  <si>
    <t>Россия, Кемеровская обл., кадастровый номер земельного участка 42:04:0330007:250, Российская Федерация, Кемеровская область, Кемеровский р-н, сдт Маручак, уч. 13а, аллея 1а.</t>
  </si>
  <si>
    <t>Россия, Кемеровская обл., кадастровый номер земельного участка 42:04:0337003:438, Кемеровская область, Кемеровский район,  Березовское  сельское поселение, с. Березово, ул. им. Н.Ф. Жуковского,  поз. 49.</t>
  </si>
  <si>
    <t>КЕМЕРОВСКАЯ ОБЛ., КАДАСТРОВЫЙ НОМЕР ЗЕМЕЛЬНОГО УЧАСТКА 42:24:0401001:618, РОССИЙСКАЯ ФЕДЕРАЦИЯ, КЕМЕРОВСКАЯ ОБЛАСТЬ, КЕМЕРОВСКИЙ ГОРОДСКОЙ ОКРУГ, Г. КЕМЕРОВО, УЛ. СОЛОНЧАКОВАЯ, ЮГО-ВОСТОЧНЕЕ №4А УЧАСТОК№1</t>
  </si>
  <si>
    <t>Кемеровская обл., кадастровый номер земельного участка 42:04:0311001:2971, Кемеровская область-Кузбасс, Кемеровский район, п. Ясногорский.</t>
  </si>
  <si>
    <t>Кемеровская область-Кузбасс, Кемеровский муниципальный округ, п. Ясногорский, ул. Центральная, 30, ряд 3, гараж №36.</t>
  </si>
  <si>
    <t>КЕМЕРОВСКАЯ ОБЛ., КАДАСТРОВЫЙ НОМЕР ЗЕМЕЛЬНОГО УЧАСТКА 42:04:0211001:2176, КЕМЕРОВСКИЙ РАЙОН, ЕЛЫКАЕВСКОЕ СЕЛЬСКОЕ ПОСЕЛЕНИЕ</t>
  </si>
  <si>
    <t>КЕМЕРОВСКАЯ ОБЛ., КАДАСТРОВЫЙ НОМЕР ЗЕМЕЛЬНОГО УЧАСТКА 42:04:0213012:109, МЕСТОПОЛОЖЕНИЕ УСТАНОВЛЕНО ОТНОСИТЕЛЬНО ОРИЕНТИРА, РАСПОЛОЖЕННОГО В ГРАНИЦАХ УЧАСТКА. ПОЧТОВЫЙ АДРЕС ОРИЕНТИРА: КЕМЕРОВСКАЯ ОБЛ, Р-Н КЕМЕРОВСКИЙ, СНТ "НАДЕЖДА", УЧАСТОК 76.</t>
  </si>
  <si>
    <t>КЕМЕРОВСКАЯ ОБЛ., КАДАСТРОВЫЙ НОМЕР ЗЕМЕЛЬНОГО УЧАСТКА 42:00:0000000:3774, КЕМЕРОВСКАЯ ОБЛАСТЬ; НАЧАЛО ДОРОГИ:КРАПИВИНСКИЙ РАЙОН, ШЕВЕЛЕВСКОЕ СЕЛЬСКОЕ ПОСЕЛЕНИЕ, КОНЕЦ ДОРОГИ ТОПКИНСКИЙ МУНИЦИПАЛЬНЫЙ РАЙОН, ЗАРУБИНСКОЕ СЕЛЬСКОЕ ПОСЕЛЕНИЕ</t>
  </si>
  <si>
    <t>КЕМЕРОВСКАЯ ОБЛ., КАДАСТРОВЫЙ НОМЕР ЗЕМЕЛЬНОГО УЧАСТКА 42:05:0102002:91, КЕМЕРОВСКАЯ ОБЛАСТЬ, КРАПИВИНСКИЙ РАЙОН, Д. ШЕВЕЛИ, УЛ. НАБЕРЕЖНАЯ, Д.18</t>
  </si>
  <si>
    <t>652466, КЕМЕРОВСКАЯ ОБЛ., КРАПИВИНСКИЙ, Д ШЕВЕЛИ, ЗЕМЛЯНИЧНАЯ,  Д. 19, КАДАСТРОВЫЙ НОМЕР ЗЕМЕЛЬНОГО УЧАСТКА 42:05:0102002:513</t>
  </si>
  <si>
    <t>КЕМЕРОВСКАЯ ОБЛ., КАДАСТРОВЫЙ НОМЕР ЗЕМЕЛЬНОГО УЧАСТКА 42:05:0102003:148, КЕМЕРОВСКАЯ ОБЛАСТЬ, Р-Н КРАПИВИНСКИЙ, ПОТРЕБИТЕЛЬСКОЕ ОБЩЕСТВО САДОВОДОВ-ЛЮБИТЕЛЕЙ "МОБИЛЬ"</t>
  </si>
  <si>
    <t xml:space="preserve"> Россия, Кемеровская обл., кадастровый номер земельного участка 42:09:2508001:1180, Российская Федерация, Кемеровская область-Кузбасс, Новокузнецкий муниципальный район, Сосновское сельское поселение, поселок Таргайский дом отдыха, улица Лесная, земельный участок 28А.
</t>
  </si>
  <si>
    <t xml:space="preserve">Россия, Кемеровская обл., кадастровый номер земельного участка 42:09:1001001:1251, Кемеровская область, с.Куртуково, ул. Подгорная.
</t>
  </si>
  <si>
    <t xml:space="preserve">Россия, Кемеровская обл., кадастровый номер земельного участка 42:09:1001001:3288, Российская Федерация, Кемеровская область - Кузбасс, Новокузнецкий муниципальный район, Сосновское сельское поселение, село Куртуково, улица Малово, земельный участок 23.
</t>
  </si>
  <si>
    <t>КЕМЕРОВСКАЯ ОБЛ., КАДАСТРОВЫЙ НОМЕР ЗЕМЕЛЬНОГО УЧАСТКА 42:25:0301005:255, РОССИЙСКАЯ ФЕДЕРАЦИЯ, КЕМЕРОВСКАЯ ОБЛАСТЬ - КУЗБАСС, КИСЕЛЕВСКИЙ ГОРОДСКОЙ ОКРУГ, Д. АЛЕКСАНДРОВКА, УЛ. ДОРОЖНАЯ, ЗЕМЕЛЬНЫЙ УЧАСТОК 109.</t>
  </si>
  <si>
    <t>КЕМЕРОВСКАЯ ОБЛ., КАДАСТРОВЫЙ НОМЕР ЗЕМЕЛЬНОГО УЧАСТКА 42:21:0803007:00, ПРОКОПЬЕВСКИЙ МУНИЦИПАЛЬНЫЙ ОКРУГ, ПОСЕЛОК ГОРОДСКОГО ТИПА КРАСНОБРОДСКИЙ, ПЕРЕУЛОК УГОЛЬНЫЙ, В ГРАНИЦАХ КАДАСТРОВОГО КВАРТАЛА 42:21:0803007</t>
  </si>
  <si>
    <t>КЕМЕРОВСКАЯ ОБЛ., КАДАСТРОВЫЙ НОМЕР ЗЕМЕЛЬНОГО УЧАСТКА 42:25:0301005:708, КЕМЕРОВСКАЯ ОБЛАСТЬ, Г. КИСЕЛЕВСК, Д. АЛЕКСАНДРОВКА, УЛ. ТАЙБИНСКАЯ, 219</t>
  </si>
  <si>
    <t>КЕМЕРОВСКАЯ ОБЛ., КАДАСТРОВЫЙ НОМЕР ЗЕМЕЛЬНОГО УЧАСТКА 42:25:0301005:1371, КИСЕЛЕВСКИЙ ГОРОДСКОЙ ОКРУГ, Д. АЛЕКСАНДРОВКА, УЛ.АЛЕКСАНДРОВСКАЯ, Д. 144</t>
  </si>
  <si>
    <t>КЕМЕРОВСКАЯ ОБЛ., КАДАСТРОВЫЙ НОМЕР ЗЕМЕЛЬНОГО УЧАСТКА 42:25:0301005:354, РОССИЙСКАЯ  ФЕДЕРАЦИЯ, КЕМЕРОВСКАЯ ОБЛАСТЬ, КИСЕЛЕВСКИЙ ГОРОДСКОЙ ОКРУГ, Д. АЛЕКСАНДРОВКА, УЛ. ДОРОЖНАЯ, № 69</t>
  </si>
  <si>
    <t>Кемеровская обл., Топкинский район. КЕМЕРОВСКАЯ ОБЛ., КАДАСТРОВЫЙ НОМЕР ЗЕМЕЛЬНОГО УЧАСТКА 42:35:0105001:2135, РОССИЙСКАЯ ФЕДЕРАЦИЯ, КЕМЕРОВСКАЯ ОБЛАСТЬ – КУЗБАСС, ТОПКИНСКИЙ МУНИЦИПАЛЬНЫЙ ОКРУГ, Г. ТОПКИ, СНТ МИЧУРИНЕЦ-1 , УЛ.5,79</t>
  </si>
  <si>
    <t>Кемеровская область- Кузбасс, Беловский городской округ пгт. Инской, территория гаражный массив АЗС 23/20 (блок 23 номер гаража 20).</t>
  </si>
  <si>
    <t>Кемеровская область, р-н. Беловский, с. Каракан, ул. Еловочная, д. 49, кадастровый номер земельного участка 42:01:0113001:259</t>
  </si>
  <si>
    <t>Кемеровская обл., кадастровый номер объекта 42:21:0501012:862, Городской Округ Беловский, пгт. Инской, территория гаражный массив Дунаевского, гараж 1/2</t>
  </si>
  <si>
    <t>Кемеровская обл., кадастровый номер объекта 42:21:0501012:861, Беловский городской округ , г. Белово, территория гаражный массив Дунаевского, гараж 2/1</t>
  </si>
  <si>
    <t>Россия, Кемеровская обл., кадастровый номер земельного участка 42:06:0111005:28, Российская Федерация, Кемеровская область-Кузбасс, Ленинск-Кузнецкий муниципальный округ, село Устюжанино, улица Степная, дом 4а.</t>
  </si>
  <si>
    <t xml:space="preserve"> Россия, 652578, Кемеровская обл., Ленинск-Кузнецкий, п Хрестиновский, Партизанская,  д. 9, кадастровый номер земельного участка 42:06:0102004:729</t>
  </si>
  <si>
    <t>Кемеровская область, Новокузнецкий р-н, с Куртуково, ул Луговая,  д 36.</t>
  </si>
  <si>
    <t>КЕМЕРОВСКАЯ ОБЛ., КАДАСТРОВЫЙ НОМЕР ЗЕМЕЛЬНОГО УЧАСТКА 42:10:0205010:338, КЕМЕРОВСКАЯ ОБЛАСТЬ, ПРОКОПЬЕВСКИЙ МУНИЦИПАЛЬНЫЙ РАЙОН, П. КАЛАЧЕВО,УЛ. ДОРОЖНАЯ, ГАРАЖ №5</t>
  </si>
  <si>
    <t>КЕМЕРОВСКАЯ ОБЛ., КАДАСТРОВЫЙ НОМЕР ЗЕМЕЛЬНОГО УЧАСТКА 42:10:0304010:4970, РОССИЙСКАЯ ФЕДЕРАЦИЯ КЕМЕРОВСКАЯ ОБЛАСТЬ-КУЗБАСС ПРОКОПЬЕВСКИЙ МУНИЦИПАЛЬНЫЙ ОКРУГ П СВОБОДНЫЙ УЛ ПОЛЕВАЯ</t>
  </si>
  <si>
    <t>КЕМЕРОВСКАЯ ОБЛ., КАДАСТРОВЫЙ НОМЕР ЗЕМЕЛЬНОГО УЧАСТКА 42:10:0205006:743, УСТАНОВЛЕНО ОТНОСИТЕЛЬНО ОРИЕНТИРА, РАСПОЛОЖЕННОГО В ГРАНИЦАХ УЧАСТКА. ПОЧТОВЫЙ АДРЕС ОРИЕНТИРА: КЕМЕРОВСКАЯ ОБЛАСТЬ, ПРОКОПЬЕВСКИЙ Р-Н, П КАЛАЧЕВО УЛ СОВЕТСКАЯ,Д. 89</t>
  </si>
  <si>
    <t>Россия, Кемеровская обл., кадастровый номер земельного участка 42:09:0106001:310, Кемеровская область, р-н. Новокузнецкий, с. Боровково, ул. Пионерская, д. 28</t>
  </si>
  <si>
    <t>КЕМЕРОВСКАЯ ОБЛ., КАДАСТРОВЫЙ НОМЕР ЗЕМЕЛЬНОГО УЧАСТКА 42:24:0101061:542, КЕМЕРОВСКАЯ ОБЛ, Г КЕМЕРОВО, СНТ "ЯБЛОЧКО", УЧАСТОК 221</t>
  </si>
  <si>
    <t>КЕМЕРОВСКАЯ ОБЛ., КАДАСТРОВЫЙ НОМЕР ЗЕМЕЛЬНОГО УЧАСТКА 42:04:0330007:948, РОССИЙСКАЯ ФЕДЕРАЦИЯ, КЕМЕРОВСКАЯ ОБЛАСТЬ КУЗБАСС, МУНИЦИПАЛЬНЫЙ ОКРУГ КЕМЕРОВСКИЙ, ТЕРРИТОРИЯ СНТ-ТСН МАРУЧАК, АЛЛЕЯ 14-Я, СЕКТОР Б, ЗЕМЕЛЬНЫЙ УЧАСТОК 4</t>
  </si>
  <si>
    <t>650513, КЕМЕРОВСКАЯ ОБЛ., КЕМЕРОВСКИЙ, КЕМЕРОВО, ТЕР. СНТ-ТСН МАРУЧАК, АЛ. 6-Я СЕКТОР А,  Д. 11, КАДАСТРОВЫЙ НОМЕР ЗЕМЕЛЬНОГО УЧАСТКА 42:04:0330007:1486</t>
  </si>
  <si>
    <t>650503, КЕМЕРОВСКАЯ ОБЛ., КЕМЕРОВСКИЙ, С МАЗУРОВО, КУЗБАССКАЯ,  Д. 7, КАДАСТРОВЫЙ НОМЕР ЗЕМЕЛЬНОГО УЧАСТКА 42:04:0313001:366</t>
  </si>
  <si>
    <t>КЕМЕРОВСКАЯ ОБЛ., КАДАСТРОВЫЙ НОМЕР ЗЕМЕЛЬНОГО УЧАСТКА 42:04:0311001:3046, ПОС. ЯСНОГОРСКИЙ ТЕР. ЦЕНТРАЛЬНАЯ 30, РЯД 2, ГАРАЖ № 15</t>
  </si>
  <si>
    <t>КЕМЕРОВСКАЯ ОБЛ., КАДАСТРОВЫЙ НОМЕР ЗЕМЕЛЬНОГО УЧАСТКА 42:04:0311001:3064, РОССИЙСКАЯ ФЕДЕРАЦИЯ, КЕМЕРОВСКАЯ ОБЛАСТЬ-КУЗБАСС, КЕМЕРОВСКИЙ МУНИЦИПАЛЬНЫЙ ОКРУГ, П. ЯСНОГОРСКИЙ, УЛ. ЦЕНТРАЛЬНАЯ, 30, РЯД 4, ГАРАЖ № 37</t>
  </si>
  <si>
    <t>КЕМЕРОВСКАЯ ОБЛ., КАДАСТРОВЫЙ НОМЕР ЗЕМЕЛЬНОГО УЧАСТКА 42:04:0352001:7820, КЕМЕРОВСКАЯ ОБЛ. Р-Н КЕМЕРОВСКИЙ, П. МЕТАЛЛПЛОЩАДКА, УЛ. 1-Я РАБОЧАЯ, ДОМ 10</t>
  </si>
  <si>
    <t>КЕМЕРОВСКАЯ ОБЛ., КАДАСТРОВЫЙ НОМЕР ЗЕМЕЛЬНОГО УЧАСТКА 42:04:0204010:1244, РОССИЙСКАЯ ФЕДЕРАЦИЯ КЕМЕРОВСКАЯ ОБЛАСТЬ-КУЗБАСС, М.О КЕМЕРОВСКИЙ, Д. ПОДЪЯКОВО, УЛ. ЦЕНТРАЛЬНАЯ</t>
  </si>
  <si>
    <t>КЕМЕРОВСКАЯ ОБЛ., КАДАСТРОВЫЙ НОМЕР ЗЕМЕЛЬНОГО УЧАСТКА 42:04:0353001:2195, РОССИЙСКАЯ ФЕДЕРАЦИЯ, КЕМЕРОВСКАЯ ОБЛАСТЬ, КЕМЕРОВСКИЙ РАЙОН, Д. СУХОВО, УЛ. ТОПОЛИНАЯ, 5А</t>
  </si>
  <si>
    <t>КЕМЕРОВСКАЯ ОБЛ., КАДАСТРОВЫЙ НОМЕР ЗЕМЕЛЬНОГО УЧАСТКА 42:04:0320001:2831, КЕМЕРОВСКАЯ ОБЛАСТЬ, КЕМЕРОВСКИЙ  МУНИЦИПАЛЬНЫЙ РАЙОН, ЯГУНОВСКОЕ СЕЛЬСКОЕ ПОСЕЛЕНИЕ, С ЯГУНОВО, УЛ. МОЛОДЕЖНАЯ, ПОЗ.14А</t>
  </si>
  <si>
    <t>КЕМЕРОВСКАЯ ОБЛ., КАДАСТРОВЫЙ НОМЕР ЗЕМЕЛЬНОГО УЧАСТКА 42:04:0217001:375, КЕМЕРОВСКАЯ ОБЛ., КЕМЕРОВСКИЙ, Д ВОСКРЕСЕНКА, КОРОТКАЯ, Д. 19</t>
  </si>
  <si>
    <t>652038, Россия, Кемеровская область -Кузбасс, Яшкинский муниципальный округ , с. Колмогорово, ул. Мирная,  д. 103, кадастровый номер земельного участка 42:19:0204002:2689</t>
  </si>
  <si>
    <t>Кемеровская область, г.Белово, ул. Аэродромная, 14Б, кадастровый номер земельного участка 42:21:0101009:74</t>
  </si>
  <si>
    <t>Кемеровская обл., Новокузнецкий р-н, с. Бедарево, ул. Звездная з.у. 13, к.н.з.у.  42:09:0606001:5554</t>
  </si>
  <si>
    <t>КЕМЕРОВСКАЯ ОБЛ., КАДАСТРОВЫЙ НОМЕР ЗЕМЕЛЬНОГО УЧАСТКА 42:25:0104001:1238, ГОРОД КИСЕЛЕВСК, ПРОЕЗД ЗАПАДНЫЙ, Д 13А, ПОМ 54</t>
  </si>
  <si>
    <t>КЕМЕРОВСКАЯ ОБЛ., КАДАСТРОВЫЙ НОМЕР ЗЕМЕЛЬНОГО УЧАСТКА 42:25:0301003:256, КЕМЕРОВСКАЯ ОБЛАСТЬ-КУЗБАСС, КИСЕЛЕВСКИЙ ГОРОДСКОЙ ОКРУГ, ДЕРЕВНЯ АЛЕКСАНДРОВКА, УЛИЦА РОМАШКОВАЯ, ЗЕМЕЛЬНЫЙ УЧАСТОК 43</t>
  </si>
  <si>
    <t>КЕМЕРОВСКАЯ ОБЛ., КАДАСТРОВЫЙ НОМЕР ЗЕМЕЛЬНОГО УЧАСТКА 42:10:0404002:596, КЕМЕРОВСКАЯ ОБЛАСТЬ-КУЗБАСС, ПРОКОПЬЕВСКИЙ МУНИЦИПАЛЬНЫЙ ОКРУГ, ПГТ. КРАСНОБРОДСКИЙ, ГОРНЯК ЗОНА (МАССИВ), 5 РЯД УЛИЦА. ЗЕМЕЛЬНЫЙ УЧАСТОК 8</t>
  </si>
  <si>
    <t>КЕМЕРОВСКАЯ ОБЛ., КАДАСТРОВЫЙ НОМЕР ЗЕМЕЛЬНОГО УЧАСТКА 42:10:0404002:694, КЕМЕРОВСКАЯ ОБЛАСТЬ-КУЗБАСС, ПРОКОПЬЕВСКИЙ МУНИЦИПАЛЬНЫЙ ОКРУГ, ПГТ. КРАСНОБРОДСКИЙ, ГОРНЯК ЗОНА (МАССИВ), 4-РЯД УЛИЦА, ЗЕМЕЛЬНЫЙ УЧАСТОК 30</t>
  </si>
  <si>
    <t>Российская Федерация, Кемеровская область - Кузбасс, муниципальный округ Новокузнецкий, село Атаманово, улица Строительная, земельный участок 27б, кадастровый номер земельного участка 42:09:0201001:2721</t>
  </si>
  <si>
    <t>Россия, 654222, Кемеровская обл., Новокузнецкий, Центральная,  д. 38, кадастровый номер земельного участка 42:09:1711001:133</t>
  </si>
  <si>
    <t>КЕМЕРОВСКАЯ ОБЛ., КАДАСТРОВЫЙ НОМЕР ЗЕМЕЛЬНОГО УЧАСТКА 42:10:0304010:4118, РОССИЙСКАЯ ФЕДЕРАЦИЯ, КЕМЕРОВСКАЯ ОБЛАСТЬ, ПРОКОПЬЕВСКИЙ МУНИЦИПАЛЬНЫЙ РАЙОН</t>
  </si>
  <si>
    <t>КЕМЕРОВСКАЯ ОБЛ., КАДАСТРОВЫЙ НОМЕР ЗЕМЕЛЬНОГО УЧАСТКА 42:10:0304010:4136, РОССИЙСКАЯ ФЕДЕРАЦИЯ, КЕМЕРОВСКАЯ ОБЛАСТЬ, ПРОКОПЬЕВСКИЙ МУНИЦИПАЛЬНЫЙ РАЙОН</t>
  </si>
  <si>
    <t>КЕМЕРОВСКАЯ ОБЛ., КАДАСТРОВЫЙ НОМЕР ЗЕМЕЛЬНОГО УЧАСТКА 42:10:0304010:4123, РОССИЙСКАЯ ФЕДЕРАЦИЯ, КЕМЕРОВСКАЯ ОБЛАСТЬ, ПРОКОПЬЕВСКИЙ МУНИЦИПАЛЬНЫЙ РАЙОН</t>
  </si>
  <si>
    <t>Россия, Кемеровская обл., кадастровый номер земельного участка 42:09:1006002:1107, Новокузнецкий район, село Куртуково, Зорькина, дом 149</t>
  </si>
  <si>
    <t>обл. Кемеровская, р-н Новокузнецкий, СТ "Спортлото",участок №2., кадастровый номер земельного участка 42:09:2642001:40</t>
  </si>
  <si>
    <t>Россия, Кемеровская область, Новокузнецкий район, в районе с. Сосновка, кадастровый номер земельного участка 42:09:1515002:297</t>
  </si>
  <si>
    <t>Россия, 654201, Кемеровская обл., Новокузнецкий, Советская,  д. 30, кв.А, кадастровый номер земельного участка 42:09:1501003:1419</t>
  </si>
  <si>
    <t>Кемеровская обл, Новокузнецкий муниципальный район, Сосновское сельское поселение, п Нижние Кинерки, ул Центральная, д 58.</t>
  </si>
  <si>
    <t>КЕМЕРОВСКАЯ ОБЛ., КАДАСТРОВЫЙ НОМЕР ЗЕМЕЛЬНОГО УЧАСТКА 42:30:0101001:10188, КЕМЕРОВСКАЯ ОБЛАСТЬ - КУЗБАСС, НОВОКУЗНЕЦКИЙ ГОРОДСКОЙ ОКРУГ, ГОРОД НОВОКУЗНЕЦК, ОРДЖОНИКИДЗЕВСКИЙ РАЙОН, ПЕРЕУЛОК ГОРНОСТРОИТЕЛЬНЫЙ, ЗДАНИЕ 15, КОРПУС 3, ПОМЕЩЕНИЕ 18</t>
  </si>
  <si>
    <t>КЕМЕРОВСКАЯ ОБЛ., КАДАСТРОВЫЙ НОМЕР ЗЕМЕЛЬНОГО УЧАСТКА 42:30:0507002:233, КЕМЕРОВСКАЯ ОБЛАСТЬ, Р-Н НОВОКУЗНЕЦКИЙ ГОРОДСКОЙ ОКРУГ, Г.НОВОКУЗНЕЦК, ОРДЖОНИКИДЗЕВСКИЙ РАЙОН, ПЕРЕУЛОК ГОРНОСТРОИТЕЛЬНЫЙ, ДОМ №15, КОРПУС2, ПОМЕЩЕНИЕ №53.</t>
  </si>
  <si>
    <t>КЕМЕРОВСКАЯ ОБЛ., КАДАСТРОВЫЙ НОМЕР ЗЕМЕЛЬНОГО УЧАСТКА 42:09:0606001:4101, НОВОКУЗНЕЦКИЙ РАЙОН, КРАСУЛИНСКОЕ СЕЛЬСКОЕ ПОСЕЛЕНИЕ, С. БЕДАРЕВО, УЛ. ДРУЖНАЯ, 39</t>
  </si>
  <si>
    <t>КЕМЕРОВСКАЯ ОБЛ., НОВОКУЗНЕЦКИЙ, С ИЛЬИНКА, ЛОГИНОВА, КАДАСТРОВЫЙ НОМЕР ЗЕМЕЛЬНОГО УЧАСТКА 42:09:0601001:4183</t>
  </si>
  <si>
    <t>652071, КЕМЕРОВСКАЯ ОБЛ., ЮРГИНСКИЙ, СОВЕТСКАЯ,  Д. 14, 2, КАДАСТРОВЫЙ НОМЕР ЗЕМЕЛЬНОГО УЧАСТКА 42:17:0102016:57</t>
  </si>
  <si>
    <t>оссийская Федерация, Кемеровская область - Кузбасс, муниципальный округ Юргинский, деревня Шитиково, улица Лесная, земельный участок 42, кадастровый номер земельного участка 42:17:0102004:499</t>
  </si>
  <si>
    <t>Кемеровская область, Кемеровский муниципальный район, Елыкаевское сельское поселение, д. Тебеньковка, юго-западнее земельного участка с кадастровым номером 42:04:0210005:725.</t>
  </si>
  <si>
    <t>КЕМЕРОВСКАЯ ОБЛ., КАДАСТРОВЫЙ НОМЕР ЗЕМЕЛЬНОГО УЧАСТКА 42:04:0308001:300, КЕМЕРОВСКИЙ МУНИЦИПАЛЬНЫЙ РАЙОН, С/П ЯСНОГОРСКОЕ, П. ПРИГОРОДНЫЙ, УЛ. СОСНОВАЯ, ЗЕМЕЛЬНЫЙ УЧАСТОК 12</t>
  </si>
  <si>
    <t>Россия, Кемеровская обл., кадастровый номер земельного участка 42:06:0115001:358, КЕМЕРОВСКАЯ ОБЛАСТЬ, ЛЕНИНСК-КУЗНЕЦКИЙ РАЙОН, П. ЛАПШИНОВКА, УЛ. ЗАВОДСКАЯ,51.</t>
  </si>
  <si>
    <t>Кемеровская обл., р-н Ленинск-Кузнецкий, п Демьяновка, ул. Северная, д. 6</t>
  </si>
  <si>
    <t>КЕМЕРОВСКАЯ ОБЛ., НОВОКУЗНЕЦК, СНТ "ПРИОЗЕРНОЕ-2", ЗЕЛЕНАЯ, КАДАСТРОВЫЙ НОМЕР ЗЕМЕЛЬНОГО УЧАСТКА 42:30:0539001:94</t>
  </si>
  <si>
    <t>654000, КЕМЕРОВСКАЯ ОБЛ., НОВОКУЗНЕЦКИЙ Р-Н, Г НОВОКУЗНЕЦК, УЛ. АБРИКОСОВАЯ, 24, КАДАСТРОВЫЙ НОМЕР ЗЕМЕЛЬНОГО УЧАСТКА 42:30:0539001:203, ОРДЖОНИКИДЗЕВСКИЙ РАЙОН, С.Н.Т "ПРИОЗЕРНАЯ-2",</t>
  </si>
  <si>
    <t>КЕМЕРОВСКАЯ ОБЛ., КАДАСТРОВЫЙ НОМЕР ЗЕМЕЛЬНОГО УЧАСТКА 42:09:0606001:5706, РОССИЙСКАЯ ФЕДЕРАЦИЯ, КЕМЕРОВСКАЯ ОБЛАСТЬ - КУЗБАСС, МУНИЦИПАЛЬНЫЙ ОКРУГ НОВОКУЗНЕЦКИЙ, СЕЛО БЕДАРЕВО, УЛИЦА СВЕТЛАЯ, ЗЕМЕЛЬНЫЙ УЧАСТОК 20</t>
  </si>
  <si>
    <t>КЕМЕРОВСКАЯ ОБЛ., КАДАСТРОВЫЙ НОМЕР ЗЕМЕЛЬНОГО УЧАСТКА 42:30:0204023:91, КЕМЕРОВСКАЯ ОБЛАСТЬ, Г. НОВОКУЗНЕЦК, УЛ. ЛАВНАЯ, Д. 16</t>
  </si>
  <si>
    <t>КЕМЕРОВСКАЯ ОБЛ., КАДАСТРОВЫЙ НОМЕР ЗЕМЕЛЬНОГО УЧАСТКА 42:09:0606001:4411, КЕМЕРОВСКАЯ ОБЛАСТЬ,НОВОКУЗНЕЦКИЙ МУНИЦИПАЛЬНЫЙ РАЙОН,КРАСУЛИНСКОЕ СЕЛЬСКОЕ ПОСЕЛЕНИЕ.</t>
  </si>
  <si>
    <t>КЕМЕРОВСКАЯ ОБЛ., КАДАСТРОВЫЙ НОМЕР ЗЕМЕЛЬНОГО УЧАСТКА 42:09:0903001:388, РОССИЙСКАЯ ФЕДЕРАЦИЯ, КЕМЕРОВСКАЯ ОБЛАСТЬ-КУЗБАСС, НОВОКУЗНЕЦКИЙ МУНИЦИПАЛЬНЫЙ ОКРУГ, ПОСЕЛОК АНАНЬИНО, УЛИЦА НАГОРНАЯ</t>
  </si>
  <si>
    <t>654063, КЕМЕРОВСКАЯ ОБЛ., НОВОКУЗНЕЦК, Р-Н КУЙБЫШЕВСКИЙ, УЛ ИЛЬИНСКАЯ,  Д. 42, КАДАСТРОВЫЙ НОМЕР ЗЕМЕЛЬНОГО УЧАСТКА 42:30:0201004:59</t>
  </si>
  <si>
    <t>КЕМЕРОВСКАЯ ОБЛ., КАДАСТРОВЫЙ НОМЕР ЗЕМЕЛЬНОГО УЧАСТКА 42:30:0506034:226, РОССИЙСКАЯ ФЕДЕРАЦИЯ, КЕМЕРОВСКАЯ ОБЛАСТЬ - КУЗБАСС, НОВОКУЗНЕЦКИЙ ГОРОДСКОЙ ОКРУГ, ГОРОД НОВОКУЗНЕЦК, ОРДЖОНИКИДЗЕВСКИЙ РАЙОН, ПРОЕЗД 3-Й ЗНАМЕНСКИЙ, ЗЕМЕЛЬНЫЙ УЧАСТОК 4</t>
  </si>
  <si>
    <t>КЕМЕРОВСКАЯ ОБЛ., КАДАСТРОВЫЙ НОМЕР ЗЕМЕЛЬНОГО УЧАСТКА 42:30:0205006:112, КЕМЕРОВСКАЯ ОБЛ, Г. НОВОКУЗНЕЦК, УЛ. КАСКАДНАЯ (СТРОИТЕЛЬНЫЙ НОМЕР -17)</t>
  </si>
  <si>
    <t>Кемеровская обл., Кемеровский р-н, п. Звездный, тер. Сады, ал. 9, з.у. 15, к.н. 42:04:0305002:1333.</t>
  </si>
  <si>
    <t>Кемеровская обл., Кемеровский р-н, п. Звездный, тер. Сады,  з.у. 13, к.н. 42:04:0305002:220.</t>
  </si>
  <si>
    <t>Кемеровская обл., Кемеровский р-н, п. Звездный, тер. Сады,  к.н. 42:04:0305002:283.</t>
  </si>
  <si>
    <t>Кемеровская обл., Кемеровский р-н, п. Звездный, тер. Сады, ал. 9, з.у 16, к.н. 42:04:0305002:1332.</t>
  </si>
  <si>
    <t>Кемеровская обл., Новокузнецкий р-н, с. Ильинка,  , ул. Сибирская, д.15, к.н. 42:09:0601001:1972.</t>
  </si>
  <si>
    <t>Кемеровская обл., Новокузнецкий р-н, п. Мир,  ул. Черемуховая,  13, к.н. 42:30:0330003:221.</t>
  </si>
  <si>
    <t>г.Мыски, в границе кадастровых кварталов:42:29:0301001, 42:09:2202002, 42:29:0701001, 42:09:2205001</t>
  </si>
  <si>
    <t>Кемеровская область, Новокузнецкий муниципальный район, Центральное сельское поселение, с. Атаманово, ул. Центральная, 195б, блок № 1, помещение 14</t>
  </si>
  <si>
    <t>Россия, Кемеровская обл., Новокузнецкий, с Боровково, пер Дорожный,  д. 9а, кадастровый номер земельного участка 42:09:0104001:775</t>
  </si>
  <si>
    <t>Россия, Кемеровская обл., кадастровый номер земельного участка 42:09:2642001:12, Кемеровская область Новокузнецкий район с/т "Спортлото" участок № 5</t>
  </si>
  <si>
    <t>Россия, Кемеровская обл., кадастровый номер земельного участка 42:09:2658001:311, Кемеровская область, Новокузнецкий район, в районе деревни Крутая, СНТ Кузедеевское, участок 58</t>
  </si>
  <si>
    <t>Российская Федерация, Кемеровская область-Кузбасс, Топкинский муниципальный район, сельское поселение Зарубинское, село Зарубино, улица Центральная, 16в, кадастровый номер земельного участка 42:14:0102003:1478.</t>
  </si>
  <si>
    <t>Россия, Кемеровская обл., кадастровый номер земельного участка 42:14:0103001:2611, Российская Федерация, Кемеровская область-Кузбасс, Топкинский муниципальный район, сельское поселение Топкинское, село Топки, гаражная площадка №2, участок 9Б.</t>
  </si>
  <si>
    <t>Россия, Кемеровская обл., кадастровый номер земельного участка 42:14:0103001:2916, Российская Федерация,Кемеровская область- Кузбасс, муниципальный  округ Топкинский, с. Топки, ул. Березовая, з/у 6.</t>
  </si>
  <si>
    <t>Россия, Кемеровская обл., кадастровый номер земельного участка 42:14:0116018:78, Кемеровская область,  Топкинский район, с Подонино, улица Набережная, 28.</t>
  </si>
  <si>
    <t>Кемеровская область, р-н Топкински, д. Уньга, ул. Центральная, 17А, кадастровый номер земельного участка 42:14:0104010:3</t>
  </si>
  <si>
    <t>КЕМЕРОВСКАЯ ОБЛ., КАДАСТРОВЫЙ НОМЕР ЗЕМЕЛЬНОГО УЧАСТКА 42:04:0204010:74, ОБЛАСТЬ КЕМЕРОВСКАЯ ОБЛАСТЬ - КУЗБАСС, РАЙОН КЕМЕРОВСКИЙ, ДЕРЕВНЯ ПОДЪЯКОВО, УЛИЦА ЦЕНТРАЛЬНАЯ 84А</t>
  </si>
  <si>
    <t>КЕМЕРОВСКАЯ ОБЛ., КАДАСТРОВЫЙ НОМЕР ЗЕМЕЛЬНОГО УЧАСТКА 42:04:0330007:2817, РОССИЙСКАЯ ФЕДЕРАЦИЯ, КЕМЕРОВСКАЯ ОБЛАСТЬ-КУЗБАСС, КЕМЕРОВСКИЙ МУНИЦИПАЛЬНЫЙ ОКРУГ, СНТ-ТСН "МАРУЧАК", СЕКТОР А, АЛЛЕЯ 13, УЧ. 1В</t>
  </si>
  <si>
    <t>КЕМЕРОВСКАЯ ОБЛ., КАДАСТРОВЫЙ НОМЕР ЗЕМЕЛЬНОГО УЧАСТКА 42:04:0000000:0000, РОССИЙСКАЯ ФЕДЕРАЦИЯ, КЕМЕРОВСКАЯ ОБЛАСТЬ-КУЗБАСС, КЕМЕРОВСКИЙ МУНИЦИПАЛЬНЫЙ ОКРУГ, СНТ-ТСН "МАРУЧАК", СЕКТОР А, АЛЛЕЯ 2, УЧ. 9А</t>
  </si>
  <si>
    <t>КЕМЕРОВСКАЯ ОБЛ., КАДАСТРОВЫЙ НОМЕР ЗЕМЕЛЬНОГО УЧАСТКА 42:04:0301011:319, РОССИЙСКАЯ ФЕДЕРАЦИЯ, КЕМЕРОВСКАЯ ОБЛАСТЬ-КУЗБАСС, КЕМЕРОВСКИЙ МУНИЦИПАЛЬНЫЙ РАЙОН, П. СЕМЕНОВСКИЙ, УЛ. ЦЕНТРАЛЬНАЯ, Д. 35</t>
  </si>
  <si>
    <t>Кемеровская обл., Кемеровский, с Верхотомское, Зеленая,  д. 34, кадастровый номер земельного участка 42:04:0205001:2145</t>
  </si>
  <si>
    <t>Россия, 652590, Кемеровская обл., Ленинск-Кузнецкий, Луговая,  д. 6, кадастровый номер земельного участка 42:06:0115008:7.</t>
  </si>
  <si>
    <t>Россия, 652571, Кемеровская обл., Ленинск-Кузнецкий, п Школьный, Речная,  д. 29, кадастровый номер объекта 42:06:0109013:148.</t>
  </si>
  <si>
    <t>Россия, Кемеровская обл., кадастровый номер земельного участка 42:06:0114008:471, обл. Кемеровская, р-н Ленинск-Кузнецкий, садоводческое товарищество "Текстильщик", пер Зеленый, 25.</t>
  </si>
  <si>
    <t>Россия, Кемеровская обл., кадастровый номер земельного участка 42:10:0303005:195, Российская Федерация Кемеровская область-Кузбасс Прокопьевский муниципальный округ территория СНТ Зиминец земельный участок 132.</t>
  </si>
  <si>
    <t>Россия, Кемеровская обл., кадастровый номер объекта 42:10:0303002:3139, Российская Федерация Кемеровская область-Кузбасс Прокопьевский муниципальный округ п Новосафоновский ул Весенняя гараж № 27.</t>
  </si>
  <si>
    <t>Кемеровская область, Прокопьевский район, пос. Чапаевский, ул. Зеленая, 61А. Кадастровый номер земельного участка 42:10:0109002:301.</t>
  </si>
  <si>
    <t>П. СВОБОДНЫЙ УЛ. ВЕТЕРАНОВ ТП № 115 ОПОРЫ 3,4,5,6,7,8,9,10 Ф. №1 ТП № 115 ОПОРЫ 2,3 Ф. №3 ТП № 115 ОПОРЫ 3,4 Ф. №2</t>
  </si>
  <si>
    <t>КЕМЕРОВСКАЯ ОБЛ., КАДАСТРОВЫЙ НОМЕР ЗЕМЕЛЬНОГО УЧАСТКА 42:10:0303003:334, РОССИЙСКАЯ ФЕДЕРАЦИЯ, КЕМЕРОВСКАЯ ОБЛАСТЬ-КУЗБАСС, ПРОКОПЬЕВСКИЙ МУНИЦИПАЛЬНЫЙ ОКРУГ, П. КАРА-ЧУМЫШ, УЛ. НИЖНЯЯ, 18А</t>
  </si>
  <si>
    <t>КЕМЕРОВСКАЯ ОБЛ., КАДАСТРОВЫЙ НОМЕР ЗЕМЕЛЬНОГО УЧАСТКА 42:10:0201003:1154, 653204 ПРОКОПЬЕВСКИЙ МУНИЦИПАЛЬНЫЙ ОКРУГ  П ШКОЛЬНЫЙ УЛ СОЛНЕЧНАЯ,46</t>
  </si>
  <si>
    <t>КЕМЕРОВСКАЯ ОБЛ., КАДАСТРОВЫЙ НОМЕР ЗЕМЕЛЬНОГО УЧАСТКА 42:10:0201006:49, ПРОКОПЬЕВСКИЙ МУНИЦИПАЛЬНЫЙ РАЙОН П ШКОЛЬНЫЙ УЛ СОЛНЕЧНАЯ,5</t>
  </si>
  <si>
    <t xml:space="preserve"> Россия, Кемеровская обл., кадастровый номер земельного участка 42:13:0121004:339, Российская Федерация,Кемеровская область-Кузбасс, Тисульский муниципальный округ,п. Московка,28 метров на юго-восток от дома 10 по ул.Трактовая.
</t>
  </si>
  <si>
    <t xml:space="preserve"> Россия, Кемеровская обл., кадастровый номер земельного участка 42:13:0112004:160, Российская Федерация, Кемеровская область-Кузбасс, Тисульский муниципальный округ, п. Смычка, 86 метров северо-восточнее дома 9 по ул Майская.</t>
  </si>
  <si>
    <t>Россия, Кемеровская обл., кадастровый номер земельного участка 42:13:0105001:184, Российская Федерация, Кемеровская область-Кузбасс, Тисульский муниципальный округ, д. Антоново, 144 метра северо-восточнее дома 11 по ул. Центральная.</t>
  </si>
  <si>
    <t xml:space="preserve">Россия, Кемеровская обл., кадастровый номер земельного участка 42:13:0124001:217, Российская Федерация, Кемеровская область-Кузбасс, Тисульский муниципальный округ, д. Байла, 12 метров северо-восточнее дома 8 по ул. Луговая.
</t>
  </si>
  <si>
    <t xml:space="preserve">Россия, Кемеровская обл., кадастровый номер земельного участка 42:13:0107003:227, Российская федерация, Кемеровская область-Кузбасс, Тисульский муниципальный округ, д. Усть-Барандат,26 метров юго-западнее дома 31 по ул. Центральная.
</t>
  </si>
  <si>
    <t xml:space="preserve"> Россия, Кемеровская обл., кадастровый номер земельного участка 42:13:0107001:235, Российская Федерация, Кемеровская область-Кузбасс, Тисульский муниципальный округ,д. Вознесенка, северо-восточнее дома 24 по ул. Молодежная.</t>
  </si>
  <si>
    <t xml:space="preserve">: Россия, Кемеровская обл., кадастровый номер земельного участка 42:13:0113003:236, Российская Федерация, Кемеровская область-Кузбасс, Тисульский муниципальный округ, с. Солдаткино, ул. Нижняя, у дома 34.
</t>
  </si>
  <si>
    <t>Россия, Кемеровская обл., кадастровый номер земельного участка 42:13:0113002:160, Российская Федерация Кемеровская область - Кузбасс, Тисульский муниципальный округ, п. Кинжир, 43 метра юго-западнее дома 9 по ул. Трактовая.</t>
  </si>
  <si>
    <t>Кемеровская обл., кадастровый номер земельного участка 42:03:0303010:189, Ижморский муниципальный округ, д. Вяземка, ул. Таёжная, земельный участок 5В.</t>
  </si>
  <si>
    <t>Кемеровская обл., кадастровый номер земельного участка 42:03:0101003:222, Ижморский муниципальный округ, д. Ольговка, ул. Лесная, земельный участок 10 А</t>
  </si>
  <si>
    <t>Кемеровская обл., кадастровый номер земельного участка 42:03:0101004:207, Ижморский муниципальный округ, д. Новопокровка, ул. Прудникова, земельный участок 9 А.</t>
  </si>
  <si>
    <t>КЕМЕРОВСКАЯ ОБЛ., КАДАСТРОВЫЙ НОМЕР ЗЕМЕЛЬНОГО УЧАСТКА 42:25:0301005:403, КЕМЕРОВСКАЯ ОБЛАСТЬ, ГОРОДСКОЙ ОКРУГ КИСЕЛЕВСКИЙ, ДЕРЕВНЯ АЛЕКСАНДРОВКА, УЛИЦА ВАХРУШЕВСКАЯ, ЗЕМЕЛЬНЫЙ УЧАСТОК 148</t>
  </si>
  <si>
    <t>КЕМЕРОВСКАЯ ОБЛ., КАДАСТРОВЫЙ НОМЕР ЗЕМЕЛЬНОГО УЧАСТКА 42:25:0301005:95, КЕМЕРОВСКАЯ ОБЛАСТЬ-КУЗБАСС, ГОРОДСКОЙ ОКРУГ КИСЕЛЕВСКИЙ, ДЕРЕВНЯ АЛЕКСАНДРОВКА, УЛИЦА ГОРМАШЕВСКАЯ, ЗЕМЕЛЬНЫЙ УЧАСТОК 137</t>
  </si>
  <si>
    <t>КЕМЕРОВСКАЯ ОБЛ., КАДАСТРОВЫЙ НОМЕР ЗЕМЕЛЬНОГО УЧАСТКА 42:25:0301005:590, КЕМЕРОВСКАЯ ОБЛАСТЬ-КУЗБАСС, ГОРОДСКОЙ ОКРУГ КИСЕЛЕВСКИЙ, ДЕРЕВНЯ АЛЕКСАНДРОВКА, УЛИЦА КИСЕЛЕВСКАЯ, ЗЕМЕЛЬНЫЙ УЧАСТОК 165</t>
  </si>
  <si>
    <t>КЕМЕРОВСКАЯ ОБЛ., КАДАСТРОВЫЙ НОМЕР ЗЕМЕЛЬНОГО УЧАСТКА 42:10:0402002:99, КЕМЕРОВСКАЯ ОБЛАСТЬ, ПРОКОПЬЕВСКИЙ РАЙОН, С. КАНАШ, УЛ. МОЛОДЕЖНАЯ, 9А</t>
  </si>
  <si>
    <t>КЕМЕРОВСКАЯ ОБЛ., КАДАСТРОВЫЙ НОМЕР ЗЕМЕЛЬНОГО УЧАСТКА 42:25:0301004:86, КЕМЕРОВСКАЯ ОБЛАСТЬ-КУЗБАСС, КИСЕЛЕВСКИЙ ГОРОДСКОЙ ОКРУГ, Д. АЛЕКСАНДРОВКА, УЛ. ТАЙБИНСКАЯ, ЗЕМЕЛЬНЫЙ УЧАСТОК 141</t>
  </si>
  <si>
    <t>КЕМЕРОВСКАЯ ОБЛ., НОВОКУЗНЕЦКИЙ, С КОСТЕНКОВО, БЕРЕГОВАЯ,  Д. 95, КАДАСТРОВЫЙ НОМЕР ЗЕМЕЛЬНОГО УЧАСТКА 42:09:0901001:2332</t>
  </si>
  <si>
    <t>КЕМЕРОВСКАЯ ОБЛ., КАДАСТРОВЫЙ НОМЕР ЗЕМЕЛЬНОГО УЧАСТКА 42:09:0606001:2974, КЕМЕРОВСКАЯ ОБЛ., НОВОКУЗНЕЦКИЙ РАЙОН, С. ИЛЬИНКА, УЛ. МАМОНТОВА, Д. 53</t>
  </si>
  <si>
    <t>652793, КЕМЕРОВСКАЯ ОБЛ., ГУРЬЕВСКИЙ, П СОСНОВКА, ПРОЛЕТАРСКАЯ,  Д. 52, КАДАСТРОВЫЙ НОМЕР ЗЕМЕЛЬНОГО УЧАСТКА 42:02:0108001:598/ПС 110 кВ Гурьевская ф-10-15-С ТП-042 ВЛ-0,4 кВ Ф-1 Оп.№21</t>
  </si>
  <si>
    <t xml:space="preserve">   652792, Кемеровская обл., Гурьевский, с Горскино, Революционная,  д. 38, кадастровый номер земельного участка 42:02:0103001:1167/ПС 35 кВ Рассвет ф-10-11-Г  ТП-034 ВЛ-0,4 кВ Ф-2 Оп. №10</t>
  </si>
  <si>
    <t>652764, Кемеровская обл., Гурьевский, Стахановская,  д. 52/ ПС 35 кВ Урская Ф-10-14-Б ТП-140 ВЛ 0,4 кВ ф.2 . №21</t>
  </si>
  <si>
    <t>652793, КЕМЕРОВСКАЯ ОБЛ., ГУРЬЕВСКИЙ, ЛЕНИНСКАЯ,  Д. 20, КАДАСТРОВЫЙ НОМЕР ЗЕМЕЛЬНОГО УЧАСТКА 42:02:0108001:1564/ПС 110 кВ Гурьевская ф-10-15-С ТП-50 ф.1  Оп.№31</t>
  </si>
  <si>
    <t xml:space="preserve"> Россия, Кемеровская обл., кадастровый номер земельного участка 42:01:0114002:2044, Беловский район, с.Старопестерево, ул.Юбилейная, 15а.
</t>
  </si>
  <si>
    <t xml:space="preserve"> Кемеровская обл., Беловский муниципальный район, Старобочатское сельское поселение, п. Щебзавод, ул. Станционная, 61.</t>
  </si>
  <si>
    <t>7.2.</t>
  </si>
  <si>
    <t>трехфазный</t>
  </si>
  <si>
    <t>7.2.1.</t>
  </si>
  <si>
    <t>Кемеровская область, Тяжинский район</t>
  </si>
  <si>
    <t>10</t>
  </si>
  <si>
    <t>Кемеровская область - Кузбасс, Тяжинский муниципальный округ, д. Георгиевка, 85 м на северо-запад от д 2А по ул. Рабочая, в границах кадастрового квартала 42:15:0101005.,п. Нововосточный, кадастровый номер земельного участка 42:15:0102009:316.</t>
  </si>
  <si>
    <t>Кемеровская область – Кузбасс, Тисульский муниципальный округ, с. Серебряково, в границах кадастрового квартала 42:13:0108001.</t>
  </si>
  <si>
    <t>654219, Кемеровская обл., Новокузнецкий р-н, п. Елань, ул. Советская,  д. 31А, кадастровый номер земельного участка 42:09:0501001:606</t>
  </si>
  <si>
    <t>652660, Кемеровская обл., Беловский р-н, с Старопестерево, ул Рябиновая,  д. 9, кадастровый номер земельного участка 42:01:0114002:1956.</t>
  </si>
  <si>
    <t>Мысковский район</t>
  </si>
  <si>
    <t>Осинниковский РЭС, с. Куртуково</t>
  </si>
  <si>
    <t>Кемеровская обл. Гурьевский район</t>
  </si>
  <si>
    <t>Кемеровская обл.Мысковский район</t>
  </si>
  <si>
    <t>Кемеровская обл. Новокузнецкий район</t>
  </si>
  <si>
    <t>Кемеровская обл.Крапивинский район</t>
  </si>
  <si>
    <t>Кемеровская обл., Кемеровский р-он, Городок территория, ул. Тюльберская, д. 21, д. 23, д. 25 и к.н. з.у. 42:04:0216004:263; СНТ «Мечта», уч. 169, к.н. з.у. 42:04:0318001:123.</t>
  </si>
  <si>
    <t>емеровская обл., Кемеровский р-он, с. Березово, пер. Чистые Пруды, д. 5; д. Сухово, пер. Кирпичный, 1а, к.н. з.у. 42:04:0353001:2500; д. Мозжуха, ул. Центральная, поз. 5, к.н. з.у. 42:04:0306001:1284; д. Мозжуха, ул. Набережная, д. 6.</t>
  </si>
  <si>
    <t>Кемеровская обл., Тисульский р-он, п. Полуторник, ул. Зеленая, д. 20; д. Серебряково, ул. Центральная, 11-1, к.н. з.у. 42:13:0108001:0055.
Кемеровская обл., Тисульский р-он, п. Утинка, с. Большой Барандат, д. Вознесенка, с. Куликовка, д. Серебряково, д. Листвянка, с. Третьяково, д. Большепичугино.</t>
  </si>
  <si>
    <t>Кемеровская обл., Кемеровский р-он, с. Мазурово, ул. Чулымская, д. 15, к.н. з.у. 42:04:0313001:1277.</t>
  </si>
  <si>
    <t>Кемеровская обл., Кемеровский р-он, п. Металлплощадка, ул. Логовая, д. 14.</t>
  </si>
  <si>
    <t>Кемеровская обл., Мариинский р-он, с. Большой Антибес, ул. Советская, д. 6, к.н. з.у. 42:07:0101010:374.</t>
  </si>
  <si>
    <t>Кемеровская обл., Чебулинский р-он, д. Карачарово, ул. Гагарина, д. 1а, к.н. з.у. 42:16:0110004:138.</t>
  </si>
  <si>
    <t>Кемеровская обл., Тисульский р-он, п. Полуторник, ул. Школьная, д. 36.</t>
  </si>
  <si>
    <t>Кемеровская обл., Ижморский р-он, д. Нижегородка, ул. Советская, д. 53.</t>
  </si>
  <si>
    <t>Кемеровская обл., Кемеровский р-он, п. Металлплощадка, ул. Парковая, 5-я линия №38, к.н. з.у. 42:04:0352001:5359.</t>
  </si>
  <si>
    <t>Кемеровская область, Крапивинский район, д. Ключи, ул. Новая, дом № 7.</t>
  </si>
  <si>
    <t>Кемеровская область, Ленинск-Кузнецкий р-он, п. Егозово, ул. Российская, 27, кадастровый номер земельного участка 42:06:0114005:59.</t>
  </si>
  <si>
    <t>Кемеровская область, Ленинск-Кузнецкий район, с. Драченино, ул. Луговая, №62, кадастровый номер земельного участка 42:06:0109014:0208.</t>
  </si>
  <si>
    <t>Кемеровская область-Кузбасс, Прокопьевский муниципальный округ, поселок Калачево, кадастровый номер земельного участка 42:10:0205010:659.</t>
  </si>
  <si>
    <t>Кемеровская обл. п. Красная поляна, ул. Ветеранов, 1Б кн 42:10:0304006:101</t>
  </si>
  <si>
    <t>Кемеровская обл. п.Новосафоновский, ул. Весенняя, гараж, 12А</t>
  </si>
  <si>
    <t>Кемеровская обл., Ленинск-Кузнецкий р-он, с. Ариничево, ул. Береговая, 22, к.н. з.у. 42:06:0102001:1105; п. Восходящий, промзона №5, к.н. з.у. 42:06:0110001:160; п. Красная Горка, ул. Кемеровская, 1Е, к.н. з.у. 42:06:0000000:2180; г. Ленинск-Кузнецкий, пер. Пригородный, 57, к.н. з.у. 42:26:0301001:28806.</t>
  </si>
  <si>
    <t>КЕМЕРОВСКАЯ ОБЛ., НОВОКУЗНЕЦКИЙ Р-Н, С КУРТУКОВО, УЛ РУЧЕЙНАЯ,  Д. 16, КАДАСТРОВЫЙ НОМЕР ЗЕМЕЛЬНОГО УЧАСТКА 42:09:1006002:789</t>
  </si>
  <si>
    <t>Кемеровская обл., Беловский р-н, сп. Бековское, с. Беково, ул. Центральная, 60</t>
  </si>
  <si>
    <t xml:space="preserve">Кемеровская обл., Беловский р-н, д. Ивановка, ул. Гагарина, земельный участок № 6 кн: 42:01:0119008:152 </t>
  </si>
  <si>
    <t xml:space="preserve">Кемеровская обл., Беловский р-н, г. Белово, ул. Кемеровская д.12 </t>
  </si>
  <si>
    <t>Кемеровская обл., Беловский р-н, сп. Старобачатское, п. Старобачаты, ул. Степная д.100</t>
  </si>
  <si>
    <t>Кемеровская обл., Беловский р-н, с. Старопестерево,ул. Юбилейная д.18 кн: 42:01:0114002:1633</t>
  </si>
  <si>
    <t>Кемеровская обл., Беловский р-н, сп. Бековское, с. Беково, ул. Центральная, 123</t>
  </si>
  <si>
    <t>Кемеровская обл., Беловский р-н, д. Грамотеино, ул. Речная 63кн: 42:01:0114003:0074</t>
  </si>
  <si>
    <t>Кемеровская обл., Беловский р-н, д. Грамотеино, ул. Новая , 21 кн: 42:01:0114003:236</t>
  </si>
  <si>
    <t>Кемеровская обл., Беловский р-н, д. Ивановка, ул. Береговая , 24 кн: 42:01:0119001:774</t>
  </si>
  <si>
    <t xml:space="preserve">Кемеровская обл., Беловский р-н, д. Ивановка, кн: 42:01:0119008:142  </t>
  </si>
  <si>
    <t>Кемеровская область, Таштагольский муниципальный район, п. Усть – Кабырза, ул. Подгорная 8а,  к.н.42:12:0110001:21</t>
  </si>
  <si>
    <t>Кемеровская обл., Топкинский р-он, п. Трещевский, ул. Средне-Сахалинская, д. 33, кв. 2, к.н. з.у. 42:14:0105003:298.</t>
  </si>
  <si>
    <t>п.Грамотеино, гаражный массив, ул. Чкалова, блок№1, строение 1</t>
  </si>
  <si>
    <t>Беловский р-он, с.Беково, центральная, 123</t>
  </si>
  <si>
    <t>652660, Кемеровская обл., Беловский район, с.Старопестерево, Шоссейная,  д. 3а, кадастровый номер земельного участка 42:01:0114002:2080.</t>
  </si>
  <si>
    <t>Кемеровская область.,Ижморский район.</t>
  </si>
  <si>
    <t>Кемеровская область, Кемеровский район, д. Береговая, ул. Молодежная, д. 16/1, кадастровый номер земельного участка 42:04:0334001:690.</t>
  </si>
  <si>
    <t>Кемеровская обл., Кемеровский р-он, с. Ягуново, ул. Школьная, поз. 6, к.н. з.у. 42:04:0320001:2913.</t>
  </si>
  <si>
    <t>Кемеровская обл., Ленинск-Кузнецкий р-он,  п. Новогородец, ул. Брянская д. 3, д. 4.</t>
  </si>
  <si>
    <t>Кемеровская обл., Ленинск-Кузнецкий р-он, д. Семеново, ул. Школьная д. 2а.</t>
  </si>
  <si>
    <t>Кемеровская обл., Крапивинский р-он, п. Перехляй, ул. Центральная  № 25-2.</t>
  </si>
  <si>
    <t xml:space="preserve">Кемеровская обл., Тисульский р-он, с. Большой Берчикуль, ул. Набережная д. 7а, </t>
  </si>
  <si>
    <t>Кемеровская обл., Тисульский р-он, с. Большой Берчикуль, ул. Набережная д. 38.</t>
  </si>
  <si>
    <t>Кемеровская обл., Яйский р-он, с. Вознесенка,  ул. 10-й Пятилетки, з.у. 23/1, к.н.з.у. 42:18:0105010:191.</t>
  </si>
  <si>
    <t>Кемеровская обл., Ленинск-Кузнецкий р-он, п. Ново-Урский, ул. Береговая, д. 29</t>
  </si>
  <si>
    <t xml:space="preserve"> Кемеровская обл., Ленинск-Кузнецкий р-он, д. Нижегородка, ул. Центральная, д.38/1</t>
  </si>
  <si>
    <t>г. Белово, пгт Инской, ул. Дунаевского бл№2 стр 4 , стр 11 ,стр 20</t>
  </si>
  <si>
    <t>Инской район. : Российская Федерация, Кемеровская область - Кузбасс, Беловский муниципальный район, Евтинское сельское поселение, с. Вишневка, ул. Снежная, земельный участок 1а, кадастровый номер земельного участка 42:01:0104001:1361</t>
  </si>
  <si>
    <t>обл. Кемеровская, г. Киселевск, с. Верх-Чумыш, ул. Береговая, 2, кадастровый номер земельного участка 42:25:0104016:430.</t>
  </si>
  <si>
    <t>Россия, Кемеровская обл., Прокопьевский р-н, с Карагайла, ул 40 лет Победы, д. 19-1, кадастровый номер земельного участка 42:10:0404003:159.</t>
  </si>
  <si>
    <t>Кемеровская область. П. Терехино, ул. Береговая, 38,38а,38Б</t>
  </si>
  <si>
    <t>кемеровская область. П. Терехино, ул. Береговая, 38а</t>
  </si>
  <si>
    <t>Кемеровская обл., Новокузнецкий муниципальный район, Красулинское сельское поселение, кадастровый номер земельного участка 42:09:0606001:4466</t>
  </si>
  <si>
    <t>Кемеровская область, р-н Новокузнецкий, д Учул, ул Высокая, 12, кадастровый номер земельного участка 42:09:1506001:124</t>
  </si>
  <si>
    <t>Кемеровская обл., Ленинск-Кузнецкий р-он, с. Хмелёво, ул. Береговая, 19а.</t>
  </si>
  <si>
    <t>Российская Федерация, Кемеровская область - Кузбасс, Беловский муниципальный район, Старопестеревское сельское поселение, п. Снежинский, ул. 50 лет Победы, земельный участок 14, кадастровый номер земельного участка 42:01:0122002:1492</t>
  </si>
  <si>
    <t>: Кемеровская область, Беловский район, с.Конево, ул.Почтовая, д.22.</t>
  </si>
  <si>
    <t>Кемеровская обл., Кемеровский р-он, с. Андреевка, ул. Трудовая, уч. 44, кадастровый номер земельного участка 42:04:0209001:243.</t>
  </si>
  <si>
    <t>Кемеровская область, Ижморского муниципальный район</t>
  </si>
  <si>
    <t>Ленинск-Кузнецкий р-он, д. Озеровка, Полевая,7</t>
  </si>
  <si>
    <t>п.Бедарево, ул. Дружная, 48,31,44, ул Кленовая, 25, кнзу 4786</t>
  </si>
  <si>
    <t>653221, КЕМЕРОВСКАЯ ОБЛ., ПРОКОПЬЕВСКИЙ, ИНДУСТРИЯ, ЦЕНТРАЛЬНАЯ,  Д. 69, КАДАСТРОВЫЙ НОМЕР ЗЕМЕЛЬНОГО УЧАСТКА 42:10:0205003:0153</t>
  </si>
  <si>
    <t>Кемеровская обл., Беловский р-н, с. Беково, ул. Центральная, дом 107, кадастровый номер земельного участка 42:01:0120001:154.</t>
  </si>
  <si>
    <t>Кемеровская обл., Кемеровский р-он, п. Ясногорский, уч. 927, к.н. з.у. 42:04:0311001:160.</t>
  </si>
  <si>
    <t>: Кемеровская область - Кузбасс, Таштагольский муниципальный район, Мундыбашское городское поселение, п. Подкатунь, ул. Подутесная, земельный участок №26, кадастровый номер земельного участка 42:12:0106011:707.</t>
  </si>
  <si>
    <t>Кемеровская обл., Кемеровская обл городской округ Беловский, поселок городского типа Инской, Садовая, уч.35</t>
  </si>
  <si>
    <t>Кемеровская обл., Кемеровская обл пгт Инской, Вишневая, 63</t>
  </si>
  <si>
    <t>Беловский район, п. Инской, ул. Яблоневая, 2</t>
  </si>
  <si>
    <t>Кемеровская область, Яйский муниципальный район, Китатское сельское поселение, с. Мальцево, ул. Набережная, 5е, кадастровый номер земельного участка 42:18:0110006:111.</t>
  </si>
  <si>
    <t>Беловский район, д. Грамотеино, ул. Чкалова 14а.</t>
  </si>
  <si>
    <t>Кемеровская область, Гурьевский р-он</t>
  </si>
  <si>
    <t>654207, КЕМЕРОВСКАЯ ОБЛ., НОВОКУЗНЕЦКИЙ Р-Н, С КОСТЕНКОВО, УЛ ЦЕНТРАЛЬНАЯ,  Д. 27А, 41в КАДАСТРОВЫЙ НОМЕР ЗЕМЕЛЬНОГО УЧАСТКА 42:09:0901001:2967</t>
  </si>
  <si>
    <t>Кемеровская обл., Прокопьевский р-н, п. Свободный, к.н. 42:10:0304010:4125, 42:10:0304010:4126.</t>
  </si>
  <si>
    <t>10
15
7</t>
  </si>
  <si>
    <t xml:space="preserve">Кемеровская обл., Новокузнецкий р-н, Красулинское СП, с. Бедарево, ул. Липовая, д. 5, 6, 22, ул. Молодежная з.у. 25 и з.у. 42:09:0606001:5303 </t>
  </si>
  <si>
    <t>15
15
8
15
10</t>
  </si>
  <si>
    <t xml:space="preserve">Кемеровская обл., Новокузнецкий р-н, Красулинское СП, к.н. 42:09:0606001:5291  </t>
  </si>
  <si>
    <t>Кемеровская обл., Крапивинский р-он, д. Березовоярка, к.н.з.у.  42:05:0104002:320</t>
  </si>
  <si>
    <t>Кемеровская обл., Крапивинский р-он, д. Березовоярка, к.н.з.у. 42:05:0104002:326, 42:05:0104002:139.</t>
  </si>
  <si>
    <t>Кемеровская обл., Тяжинский р-н, с. Ступишино, ул. Кирова, з.у. № 4.</t>
  </si>
  <si>
    <t>Кемеровская обл., Новокузнецкий р-н, п. Чистая грива; ул. Вишневая, 1, 12, 14, 19, 20, 21, 23, 24, 25, 27, 30, 34, 36, СНТ "Лесное" 40, 45,</t>
  </si>
  <si>
    <t>Кемеровская обл., Новокузнецкий р-н, п. Чистая Грива, ул. Таежная, 2, 3, СНТ "Лесное" 68.</t>
  </si>
  <si>
    <t xml:space="preserve">Кемеровская обл., Ленинск-Кузнецкий р-он, д. Семеново, ул. Центральная № 2а. </t>
  </si>
  <si>
    <t xml:space="preserve"> Кемеровская обл., Ленинск-Кузнецкий р-он,  д. Красноярка, ул. Воскресеновская, д. 1, д. 2в. </t>
  </si>
  <si>
    <t>Кемеровская обл., Юргинский р-н,  п. ст. Юрга 2-я, ул. Победы, з.у. 15</t>
  </si>
  <si>
    <t>Кемеровская обл., Кемеровский р-он, СНТ "Патриот", уч. №15, к.н. з.у. 42:04:0216006:81.</t>
  </si>
  <si>
    <t>Кемеровская область, г. Новокузнецкий район, с. Костенково, ул. Заречная , д.2а  к.н. 42:09:0901001:677</t>
  </si>
  <si>
    <t>Кемеровская область, Новокузнецкий район. Красулинское сельское поселение к.н. 42:30:0606001:446</t>
  </si>
  <si>
    <t>Кемеровская обл., Кемеровский р-он, СНТ «Патриот», уч. 63, к.н. з.у. 42:04:0216006:63.</t>
  </si>
  <si>
    <t>КЕМЕРОВСКАЯ ОБЛ., КЕМЕРОВСКАЯ ОБЛ, Г НОВОКУЗНЕЦК, КАДАСТРОВЫЙ НОМЕР ЗЕМЕЛЬНОГО УЧАСТКА 42:30:0539001:26, ГОРОД НОВОКУЗНЕЦК, ОРДЖОНИКИДЗЕВСКИЙ РАЙОН, СНТ ПРИОЗЕРНОЕ-2, УЧ. №25</t>
  </si>
  <si>
    <t>Кемеровская область, Таштагольский район, п. Усть-Кабырза, ул. Советская, 46.</t>
  </si>
  <si>
    <t xml:space="preserve">Кемеровская область, Ижморский район
</t>
  </si>
  <si>
    <t>Кемеровская обл., г. Белово, пгт Инской, гаражный массив АЗС, блок № 11, стр. № 34</t>
  </si>
  <si>
    <t xml:space="preserve">Кемеровская обл., г.  Белово, пгт Инской, СТ № 2 уч. № 290 ка-дастровый номер земельного участка 42:21:0501037:3  </t>
  </si>
  <si>
    <t>Кемеровская область, Новокузнецкий район. с.Бедарево, ул. Дружная,17 к.н. 42:30:0606001:4145</t>
  </si>
  <si>
    <t>Кемеровская область, р-н Новокузнецкий, п. Нижние Кинерки, ул. Таежная, д. 4, к.н.: 42:09:1303001:413</t>
  </si>
  <si>
    <t>Кемеровская обл., Кемеровский р-он, СДТ «Маручак», уч. 30а, аллея 11, к.н. з.у. 42:04:0330007:767.</t>
  </si>
  <si>
    <t>654028, КЕМЕРОВСКАЯ ОБЛ., КЕМЕРОВСКАЯ ОБЛ, Г НОВОКУЗНЕЦК, УЛ УСПЕНСКАЯ,  Д. 10, КАДАСТРОВЫЙ НОМЕР ЗЕМЕЛЬНОГО УЧАСТКА 42:30:0204021:99</t>
  </si>
  <si>
    <t>654102, КЕМЕРОВСКАЯ ОБЛ., КЕМЕРОВСКАЯ ОБЛ, Г НОВОКУЗНЕЦК, УЛ УРЮПИНСКАЯ,  Д. 1, КАДАСТРОВЫЙ НОМЕР ЗЕМЕЛЬНОГО УЧАСТКА 42:30:0228012:157</t>
  </si>
  <si>
    <t>Кемеровская обл., Кемеровский р-он, к.н. з.у.: 42:04:0211001:3135, 42:04:0211001:3133, 42:04:0211001:3064, 42:04:0211001:3136, 42:04:0211001:3073, 42:04:0211001:3059, 42:04:0211001:3139, 42:04:0211001:3134, 42:04:0211001:3145.</t>
  </si>
  <si>
    <t>Кемеровская область, Тяжинский район  Кемеровская область., Тяжинский район, с. Старый Тяжин, ул. Московская, д. 50, кадастровый номер земельного участка 42:15:0102007:90.</t>
  </si>
  <si>
    <t>Кемеровская область, Тяжинский район Кемеровская область, Тяжинский район, с. Ступишино, ул. Рабочая, д. 33, кв.1, кадастровый номер земельного участка 42:15:0101006:214.</t>
  </si>
  <si>
    <t>Кемеровская область, Тяжинский район Россия, Российская Федерация, Кемеровская область - Кузбасс, Тяжинский муниципальный округ, село Новоподзорново, улица Советская, земельный участок №3, кадастровый номер земельного участка 42:15:0112001:772.</t>
  </si>
  <si>
    <t>КЕМЕРОВСКАЯ ОБЛ., Беловский район, д. Ивановка, к.н. 212</t>
  </si>
  <si>
    <t xml:space="preserve">Кемеровская обл.,  Кемеровский р-он, п. Новостройка, ул. Дружбы, д.21-1 </t>
  </si>
  <si>
    <t>Кемеровская обл., Новокузнецкий район, н.п. Ашмарино, ул. Алтайская, д. 5</t>
  </si>
  <si>
    <t>Кемеровская область, Инской р-он.</t>
  </si>
  <si>
    <t xml:space="preserve">173,525
</t>
  </si>
  <si>
    <t>Кемеровская область, Прокопьевский р-он, с. Еловка, 150м от ж.д. по ул. Центральная 12а кнзу 362</t>
  </si>
  <si>
    <t>Кемеровская обл., г. Белово, ул. Чкалова, к.н. з.у. 42:21:0103005:526.</t>
  </si>
  <si>
    <t>Кемеровская обл. п.Смышляево, ул. Центральная, кн 42:10:0303002</t>
  </si>
  <si>
    <t>Кемеровская область, Беловский район</t>
  </si>
  <si>
    <t>Кемеровская область, Яйский район, с. Бекет, в границах кадастрового квартала 42:18:0102005.</t>
  </si>
  <si>
    <t>Кемеровская обл., Мариинский р-он, д. Пристань 2-я, ул. Магистральная,  д. 112 помещение 1.</t>
  </si>
  <si>
    <t>Беловский район, д. Ивановка</t>
  </si>
  <si>
    <t>Кемеровская область - Кузбасс, Юргинский муниципальный округ, д.Филоново, ул. Центральная, земельный участок 35 а, кадастровый номер земельного участка 42:17:0101020:587</t>
  </si>
  <si>
    <t>Кемеровская область, р-н. Юргинский, д. Любаровка, ул. Украинская, д. 25, кв. 1, кадастровый номер земельного участка 42:17:0102015:62</t>
  </si>
  <si>
    <t>Кемеровская область, Юргинский район, д. Талая, ул. Зеленая, д. 13.</t>
  </si>
  <si>
    <t>Кемеровская область, Юргинский район, с. Проскоково, ул. Молодежная, д. 25, кв. 2, кадастровый номер земельного участка 42:17:0101018:765</t>
  </si>
  <si>
    <t>Российская Федерация, Кемеровская область-Кузбасс, Яйский муниципальный округ, с Вознесенка, ул Центральная земельный участок 17А, кадастровый номер земельного участка 42:18:0105010:452.</t>
  </si>
  <si>
    <t>Кемеровская область -Кузбасс, Тяжинский муниципальный округ, деревня Акимо-Анненка, улица Центральная, земельный участок 19, кадастровый но-мер земельного участка 42:15:0107004:519</t>
  </si>
  <si>
    <t>Кемеровская область, Тяжинский муниципальный округ</t>
  </si>
  <si>
    <t>Кемеровская обл., Кемеровский р-он, Береговое СП, к.н. з.у. 42:04:0331001:581, 42:04:0331001:599</t>
  </si>
  <si>
    <t>Кемеровская обл., Крапивинский р-он, п. Зеленовский, ул. Советская, д. 13 кв. 2.</t>
  </si>
  <si>
    <t>Кемеровской области – Кузбасса Северо-Западный обход города Кемерово", расположенного (который будет располагаться) по адресу: Кемеровская обл., Кемеровский р-н, автомобильная дорога Р-255 "Сибирь" Новосибирск-Кемерово-Красноярск-Иркутск, автодорога 1 категории "Северо-западный обход города Кемерово". Щегловский</t>
  </si>
  <si>
    <t>КЕМЕРОВСКАЯ ОБЛ., НОВОКУЗНЕЦКИЙ, С КОСТЕНКОВО, ЕЛОВАЯ,  Д. 13Б, КАДАСТРОВЫЙ НОМЕР ЗЕМЕЛЬНОГО УЧАСТКА 42:09:0928001:513</t>
  </si>
  <si>
    <t>Прокопьевский муниципальный округ, с. Большая Талда, ул. Октябрьская, д. 18, кадастровый номер земельного участка 42:10:0107005:1703</t>
  </si>
  <si>
    <t>15
10
15
15
15
15
8
8</t>
  </si>
  <si>
    <t>Кемеровская обл., Зеледеевское сельское поселение, с. Варюхино, ул. Школьная, д. 1а.</t>
  </si>
  <si>
    <t>653021, КЕМЕРОВСКАЯ ОБЛ., ПРОКОПЬЕВСКИЙ, С НОВОРОЖДЕСТВЕНСКОЕ, САДОВАЯ,  Д. 22, КАДАСТРОВЫЙ НОМЕР ЗЕМЕЛЬНОГО УЧАСТКА 42:10:0205004:750,</t>
  </si>
  <si>
    <t>Кемеровская область, р-н. Новокузнецкий, п. Нижние Кинерки, ул. Солнечная, д. 5, кадастровый номер земельного участка 42:09:1302001:1455.</t>
  </si>
  <si>
    <t>Кемеровская область, Гурьевский район</t>
  </si>
  <si>
    <t>Кемеровская обл., Яшкинский р-он, п.ст. Литвиново, ул. Октябрьская, 31б, к.н. з.у. 42:19:0113003:1215; 31а, к.н. з.у. 42:19:0113003:1216.</t>
  </si>
  <si>
    <t>Кемеровская обл., Кемеровский р-он, п. Мамаевский, ул. Дачная д. 35б, к.н. з.у. 42:04:0318003:163.</t>
  </si>
  <si>
    <t>Кемеровская обл.,  Кемеровский р-он, СНТ Надежда, участок № 165, к.н. з.у. 42:04:0213012:82.</t>
  </si>
  <si>
    <t>Кемеровская обл., Тяжинский р-он, с. Борисоглебское, ул. Соколиная, д.29, к.н. з.у. 42:15:0102005:69.</t>
  </si>
  <si>
    <t>Кемеровская обл., Новокузнецкий ГО, г. Новокузнецк, в границах кадастровых кварталов 42:30:0101007; 42:30:0102028; 42:30:0101008</t>
  </si>
  <si>
    <t>Кемеровская обл., Промышленновский район</t>
  </si>
  <si>
    <t>Кемеровская обл., Кемеровский р-он, д. Тебеньковка, ул. Подгорная, д. № 10 Б, к.н. з.у. 42:04:0210005:221.</t>
  </si>
  <si>
    <t>Кемеровская обл.,  Кемеровский р-он, п. Новостройка,  ул. Радужная, 5.</t>
  </si>
  <si>
    <t>Кемеровская обл.,  Кемеровский р-он, п. Звездный,  ул. Солнечная, 43</t>
  </si>
  <si>
    <t>Кемеровская обл.,  Кемеровский р-он, с. Верхотомское, ул. Московская, д. 19, к.н.з.у. 42:04:0205001:659</t>
  </si>
  <si>
    <t>Кемеровская обл.,  Кемеровский р-он, п. Пригородный, ул. Центральная, д. 108, к.н.з.у. 42:04:0310001:2326,</t>
  </si>
  <si>
    <t>Кемеровская обл.,  Кемеровский р-он, п. Звездный,  к.н.з.у. 42:04:0305002:63</t>
  </si>
  <si>
    <t>Кемеровская обл.,  Кемеровский р-он, д. Осиновка, СНТ "Изыскатель", участок № 56.</t>
  </si>
  <si>
    <t xml:space="preserve">Кемеровская обл.,  Кемеровский р-он, СНТ СН "Уютное" ул. Сосновая, 5 </t>
  </si>
  <si>
    <t xml:space="preserve">Кемеровская обл.,  Кемеровский р-он, СНТ СН "Уютное", ул. Пихтовая, 6. </t>
  </si>
  <si>
    <t>Кемеровская обл.,  Кемеровский р-он, д. Мозжуха, ул. Молодежная, поз. 21,</t>
  </si>
  <si>
    <t>Кемеровская обл.,  Кемеровский р-он, с. Силино, ул. 3-я Нагорная, поз. 74</t>
  </si>
  <si>
    <t>Кемеровская обл.,  Кемеровский р-он, п. Береговой,  СНТ Позитив, к.н.з.у. 42:04:0331001:606.</t>
  </si>
  <si>
    <t>Кемеровская обл.,  Кемеровский р-он, д. Осиновка, ул. Центральная, з.у. 9б.</t>
  </si>
  <si>
    <t>Кемеровская обл.,  Кемеровский р-он, п. Мамаевский,  к.н.з.у. 42:04:0318003:469</t>
  </si>
  <si>
    <t xml:space="preserve">Кемеровская обл.,  Кемеровский р-он, рзд. Буреничево, ул. Линейная,  д. 1б, </t>
  </si>
  <si>
    <t>Кемеровская обл.,  Кемеровский р-он, с. Елыкаево, ул. Совхозная, д. 116, к.н.з.у. 42:04:0212001:1051,</t>
  </si>
  <si>
    <t>Кемеровская обл.,  Кемеровский р-он, д. Подъяково, ул. Центральная, д. 17А</t>
  </si>
  <si>
    <t xml:space="preserve">Кемеровская обл.,  Кемеровский р-он, СНТ СН "Уютное", ул. Липовая, 8, </t>
  </si>
  <si>
    <t>Кемеровская обл.,  Кемеровский р-он, с. Верхотомское,  ул. Советская,  д. 72, к.н.з.у. 42:04:0204002:371.</t>
  </si>
  <si>
    <t>Кемеровская обл.,  Кемеровский р-он, д. Андреевка, ул. Сиреневая,  к.н.з.у. 42:04:0209001:3321,</t>
  </si>
  <si>
    <t>Кемеровская обл.,  Кемеровский р-он, с. Ягуново, ул. М. Горького,  з.у. 2а, к.н.з.у. 42:04:0320001:3278,</t>
  </si>
  <si>
    <t xml:space="preserve">Кемеровская обл.,  Кемеровский р-он, с. Березово, севернее ул. Кедровая, к.н.з.у. 42:04:0340001:3551. </t>
  </si>
  <si>
    <t>Кемеровская обл.,  Кемеровский р-он, с. Андреевка, ул.  Н. Островского, з.у.  36/1 В, к.н.з.у. 42:04:0209001:3295.</t>
  </si>
  <si>
    <t>Кемеровская обл.,  Кемеровский р-он, с. Ягуново, ул. Центральная, к.н.з.у. 42:04:0320001:3359.</t>
  </si>
  <si>
    <t>Кемеровская обл., г. Кемерово, Заводской р-н, ул. Заречная, 31а,  к.н.з.у. 42:24:0101039:1437</t>
  </si>
  <si>
    <t>654044, КЕМЕРОВСКАЯ ОБЛ., НОВОКУЗНЕЦКИЙ, НОВОКУЗНЕЦК, ДРУЖНАЯ,  Д. 27, КАДАСТРОВЫЙ НОМЕР ЗЕМЕЛЬНОГО УЧАСТКА 42:09:0606001:4095</t>
  </si>
  <si>
    <t>Кемеровская область, р-н Новокузнецкий, Красулинское сельское поселение, с Бедарево, ул. Дружная, 12, кадастровый номер земельного участка 42:09:0606001:4117.</t>
  </si>
  <si>
    <t>654201, КЕМЕРОВСКАЯ ОБЛ., НОВОКУЗНЕЦКИЙ Р-Н, С СОСНОВКА, УЛ КУЗНЕЦКАЯ,  Д. 12-2, КАДАСТРОВЫЙ НОМЕР ЗЕМЕЛЬНОГО УЧАСТКА 42:09:1501004:537</t>
  </si>
  <si>
    <t>Кемеровская обл., Новокузнецкий р-н п. Сосновское с.п., ул. Чистая Грива, 71.</t>
  </si>
  <si>
    <t>Кемеровская обл., Ленинск-Кузнецкий районКемеровская область, р-н Ленинск-Кузнецкий, п. Лапшиновка, ул. Заводская, 49, кадастровый номер земельного участка 42:06:0115001:342</t>
  </si>
  <si>
    <t>Кемеровская область, Ленинск-Кузнецкий городской округ, г. Ленинск-Кузнецкий, переулок Пригородный, 5, кадастровый номер земельного участка 42:26:0301001:28083</t>
  </si>
  <si>
    <t>Россия, Кемеровская обл., кадастровый номер земельного участка 42:06:0000000:2363, Российская Федерация, Кемеровская область-Кузбасс, Ленинск-Кузнецкий муниципальный округ, п. Демьяновка, ул. Школьная, з/у 87в</t>
  </si>
  <si>
    <t>Россия, Кемеровская обл., кадастровый номер земельного участка 42:26:0301001:29686, Российская Федерация, Кемеровская область-Кузбасс, Ленинск-Кузнецкий городской округ, г. Ленинск-Кузнецкий, пер. Пригородный, з/у 63</t>
  </si>
  <si>
    <t>Кемеровская область, р-н. Ленинск-Кузнецкий, д. Новогеоргиевка, ул. Школьная, д. 80., кадастровый номер земельного участка 42:06:0116002:287</t>
  </si>
  <si>
    <t>Кемеровская область, р-н Ленинск-Кузнецкий, с. Красное, ул. 1 Мая, д. 25, кадастровый номер земельного участка 42:06:0101001:238</t>
  </si>
  <si>
    <t>Россия, Кемеровская обл., кадастровый номер земельного участка 42:06:0110002:1290, Российская Федерация, Кемеровская область – Кузбасс, Ленинск – Кузнецкий муниципальный округ</t>
  </si>
  <si>
    <t>Кемеровская область, Ленинск-Кузнецкий район, Подгорновское сельское поселение, кадастровый номер земельного участка 42:06:0108001:427</t>
  </si>
  <si>
    <t>Россия, Кемеровская обл., кадастровый номер земельного участка 42:06:0110002:1259, Российская Федерация, Кемеровская область, Ленинск-Кузнецкий муниципальный округ, поселок Восходящий, в районе ул. Вокзальной, 4, земельный участок с кадастровым номером 42:06:0110002:1259, площадь. 16 кв.м</t>
  </si>
  <si>
    <t>Кемеровская область, Ленинск-Кузнецкий р-н, п Демьяновка, ул. Чкалова, д. 2, кадастровый номер земельного участка 42:06:0115008:3</t>
  </si>
  <si>
    <t xml:space="preserve"> Россия, Кемеровская обл., кадастровый номер земельного участка 42:06:0116002:960, Российская Федерация, Кемеровская область - Кузбасс, Ленинск- Кузнецкий муниципальный округ, д. Новогеоргиевка Улица Школьная земельный участок 49</t>
  </si>
  <si>
    <t>Российская Федерация, Кемеровская область - Кузбасс, Ленинск-Кузнецкий муниципальный округ, с. Камышино, промзона № 2, кадастровый номер земельного участка 42:06:0104005:363</t>
  </si>
  <si>
    <t>Российская Федерация, Кемеровская область-Кузбасс, Ленинск-Кузнецкий муниципальный округ, с. Шабаново, ул. Заринская, з/у 1а, кадастровый номер земельного участка 42:06:0103001:1686</t>
  </si>
  <si>
    <t>Кемеровская область, Ленинск-Кузнецкий район, п. Новогородец, ул. Никитинская, 1б, строение № 1</t>
  </si>
  <si>
    <t>Кемеровская область, Чебулинский район, Мариинский район, Тяжинский район, автомобильная дорога «Байкал»</t>
  </si>
  <si>
    <t>Российская федерация, Кемеровская область-Кузбасс, Тяжинский муниципальный район, городское поселение Итатское, деревня Новомарьинка, улица новая, земельный участок 11а, кадастровый номер земельного участка 42:15:0107005:280.</t>
  </si>
  <si>
    <t>Россия, Кемеровская обл., кадастровый номер земельного участка 42:02:0109013:303, Российская Федерация, Кемеровская область- Кузбасс, Гурьевский муниципальный округ, село Малая Салаирка, улица М. Горького, земельный участок 1г</t>
  </si>
  <si>
    <t>обл. Кемеровская, р-н Крапивинский, восточнее д. Шевели в 130 метрах восточнее базы отдыха ОАО "КЭТК", кадастровый номер земельного участка 42:05:0102003:742</t>
  </si>
  <si>
    <t>Кемеровская обл., р-н Крапивинский, с. Банново, ул. Николаева, дом 16, кв. 1, кадастровый номер земельного участка 42:05:0104001:77</t>
  </si>
  <si>
    <t>Россия, Кемеровская обл., кадастровый номер земельного участка 42:05:0112002:1924, Крапивинский муниципальный округ, с. Борисово, ул.Кузнецкая, земельный участок 52/1</t>
  </si>
  <si>
    <t>Российская Федерация, Кемеровская область-Кузбасс, Крапивинский муниципальный округ, поселок Каменный, улица Мира, кадастровый номер земельного участка 42:05:0107002:609</t>
  </si>
  <si>
    <t>Российская Федерация, Кемеровская область, Ленинск-Кузнецкий район, Чусовитинское сельское поселение, д. Семеново, ул. Школьная,  2а.</t>
  </si>
  <si>
    <t>Кемеровская обл., Крапивинский р-н, д Сарапки, ул Зареченская,  д. 73 «а», кадастровый номер земельного участка 42:05:0103002:138</t>
  </si>
  <si>
    <t>Кемеровская область, р-н Крапивинский, п Зеленовский, ул Школьная, д 89</t>
  </si>
  <si>
    <t>Кемеровская обл., Крапивинский муниципальный район</t>
  </si>
  <si>
    <t>Кемеровская область, Крапивинский район, на землях совхозов Борисовский, Мунгатский, Арсеновский, Крапивинского лесхоза, Каменской сельской территории, кадастровый номер земельного участка 42:05:0000000:63.</t>
  </si>
  <si>
    <t>Российская Федерация, Кемеровская область-Кузбасс, муниципальный округ Крапивинский, село Борисово, улица Геологов, 1в, кадастровый номер земельного участка 42:05:0112002:1900</t>
  </si>
  <si>
    <t>Российская Федерация, Кемеровская область-Кузбасс, муниципальный округ Крапивинский, поселок Красные Ключи, улица Центральная, 13, кадастровый номер земельного участка 42:05:0101003:723</t>
  </si>
  <si>
    <t>Кемеровская обл., р-н Ленинск-Кузнецкий, с Панфилово, ул. Юбилейная, д. 19, кв. 1, кадастровый номер земельного участка 42:06:0112002:722</t>
  </si>
  <si>
    <t>обл. Кемеровская, р-н Промышленновский, д. Плотниково, ул. Советская, дом 25, кадастровый номер земельного участка 42:11:0115002:99</t>
  </si>
  <si>
    <t>Российская Федерация, Кемеровская область - Кузбасс, муниципальный округ Крапивинский, д. Шевели, ул. Казахстанская, севернее участка 1Ж/42:05:0102002:1256, в границах кадастрового квартала 42:05:0102002</t>
  </si>
  <si>
    <t>Российская Федерация, Кемеровская область – Кузбасс, Крапивинский муниципальный округ, деревня Ключи/42:05:0114003</t>
  </si>
  <si>
    <t>Кемеровская область, Ленинск-Кузнецкий район, д.Семеново, ул.Центральная, №2а, кадастровый номер земельного участка 42:06:0113004:86</t>
  </si>
  <si>
    <t>Кемеровская область, р-н Крапивинский, с. Тараданово, ул. Больничная, д. 9, кадастровый номер земельного участка 42:05:0115001:110</t>
  </si>
  <si>
    <t>Российская Федерация, Кемеровская область - Кузбасс, Крапивинский муниципальный округ, п. Плотниковка, 100 метров западнее участка по улице Луговая д. 10 /42:05:0105002</t>
  </si>
  <si>
    <t>Кемеровская область-Кузбасс, Новокузнецкий муниципальный район, Красулинское сельское поселение, село Бедарево, улица Дружная, 50, кадастровый номер земельного участка 42:09:0606001:4791</t>
  </si>
  <si>
    <t>Кемеровская область, Новокузнецкий р-н, п Металлургов</t>
  </si>
  <si>
    <t>Российская Федерация, Кемеровская область – Кузбасс, Новокузнецкий муниципальный район, Красулинское сельское поселение, с. Бедарево, ул. Притомская, земельный участок 1, кадастровый номер земельного участка 42:09:0606001:5022</t>
  </si>
  <si>
    <t>Российская Федерация, Кемеровская область, Новокузнецкий муниципальный район, Красулинское сельское поселение, СНТ "Рябина", улица Фруктовая, 22, кадастровый номер земельного участка 42:09:0000000:3366</t>
  </si>
  <si>
    <t>обл. Кемеровская, р-н Новокузнецкий, с. Костенково, ул. Береговая, 122а, кадастровый номер земельного участка 42:09:0911001:826</t>
  </si>
  <si>
    <t>Кемеровская обл., Новокузнецкий р-н, с Костенково, ул Центральная,  27а, кадастровый номер земельного участка 42:09:0901001:2967</t>
  </si>
  <si>
    <t>Российская Федерация, Кемеровская область - Кузбасс, Новокузнецкий муниципальный округ, с. Бунгур, кадастровый номер земельного участка 42:09:0312002:1005</t>
  </si>
  <si>
    <t xml:space="preserve"> Российская Федерация, Кемеровская Область-Кузбасс, Новокузнецкий муниципальный округ, д. Мостовая, в границах кадастрового квартала 42:09:3906001</t>
  </si>
  <si>
    <t>Российская Федерация, Кемеровская область-Кузбасс, Новокузнецкий муниципальный район, Загорское сельское поселение, поселок Мир, улица Куйбышева, 23а</t>
  </si>
  <si>
    <t>Российская Федерация, Кемеровская область-Кузбасс, Новокузнецкий муниципальный район, Красулинское сельское поселение, с. Бедарево, ул. Дружная,52, кадастровый номер земельного участка 42:09:0606001:4792</t>
  </si>
  <si>
    <t>Кемеровская область, Новокузнецкий район, с. Костенково, ул. Новая,  д. 9</t>
  </si>
  <si>
    <t>Кемеровская область, г.  Новокузнецк, Орджоникидзевский район, СНТ «Приозерное-2», уч. № 29, ул. Абрикосовая, кадастровый номер земельного участка 42:30:0539001:30</t>
  </si>
  <si>
    <t>Российская Федерация, Кемеровская область-Кузбасс, Новокузнецкий муниципальный район, Красулинское сельское поселение, с. Бедарево, ул. Липовая, земельный участок 28, кадастровый номер земельного участка 42:09:0606001:5336</t>
  </si>
  <si>
    <t>Российская Федерация, Кемеровская область-Кузбасс, Новокузнецкий муниципальный район, Красулинское сельское поселение, с Бедарево, ул Притомская, земельный участок 8, кадастровый номер земельного участка 42:09:0606001:5007</t>
  </si>
  <si>
    <t>Кемеровская область, р-н. Новокузнецкий, с. Костенково, ул. Таежная, д. 10, кадастровый номер земельного участка 42:09:0901001:1422</t>
  </si>
  <si>
    <t>Российская Федерация, Кемеровская область - Кузбасс, Новокузнецкий муниципальный район, Красулинское сельское поселение, кадастровый номер земельного участка 42:09:0606001:4794</t>
  </si>
  <si>
    <t>Кемеровская область, р-н Новокузнецкий, с. Костенково, ул. Новоселов, 21, кадастровый номер земельного участка 42:09:0901001:3053</t>
  </si>
  <si>
    <t>Кемеровская обл., р-н Новокузнецкий, с. Бунгур, ул. Центральная, 24а, кадастровый номер земельного участка 42:09:0312002:230</t>
  </si>
  <si>
    <t>Кемеровская обл, г. Новокузнецк, ул. Лучезарная (строительный номер - 99), кадастровый номер земельного участка 42:30:0206002:291</t>
  </si>
  <si>
    <t>Российская Федерация, Кемеровская область, Новокузнецкий муниципальный район, Красулинское сельское поселение, кадастровый номер земельного участка 42:09:0606001:4408</t>
  </si>
  <si>
    <t>Российская Федерация, Кемеровская область-Кузбасс, Новокузнецкий муниципальный район, Красулинское сельское поселение, с.Бедарево, ул.Кленовая, 36, кадастровый номер земельного участка 42:09:0606001:4087</t>
  </si>
  <si>
    <t>Россия, 654205, Кемеровская обл., Новокузнецкий, д Михайловка, Зеленая,  д. 6А, кадастровый номер земельного участка 42:09:1510001:413</t>
  </si>
  <si>
    <t>Россия, Кемеровская обл., кадастровый номер земельного участка 42:09:0606001:4416, Российская Федерация, Кемеровская область, Новокузнецкий муниципальный район, Красулинское сельское поселение</t>
  </si>
  <si>
    <t>Кемеровская область, Новокузнецкий район, п. Казанково, ул. Притомская, 13, кадастровый номер земельного участка 42:09:0701001:1066</t>
  </si>
  <si>
    <t xml:space="preserve"> Россия, 654063, Кемеровская обл., Новокузнецк, р-н Куйбышевский, ул Радужная,  д. 20, кадастровый номер земельного участка 42:30:0206002:168</t>
  </si>
  <si>
    <t xml:space="preserve"> Кемеровская обл., г. Новокузнецк, Орджоникидзевский район, ул. Зыряновская (строительный номер-75), кадастровый номер земельного участка 42:30:0506031:424</t>
  </si>
  <si>
    <t>Россия, Кемеровская обл., кадастровый номер земельного участка 42:09:0000000:4304, Российская Федерация, Кемеровская область, Новокузнецкий район, Красулинское сельское поселение, СНТ "Рябина", улица Фруктовая, 14</t>
  </si>
  <si>
    <t>Российская Федерация, Кемеровская область - Кузбасс, Новокузнецкий муниципальный район, Сосновское сельское поселение, д. Михайловка, ул. Зеленая, 5А, кадастровый номер земельного участка 42:09:1510001:447</t>
  </si>
  <si>
    <t xml:space="preserve"> Кемеровская область, Новокузнецкий район, с. Бунгур, ул. Ленинская,  д. 16А</t>
  </si>
  <si>
    <t>Российская Федерация, Кемеровская область-Кузбасс, Новокузнецкий муниципальный район, Красулинское сельское поселение, село Ильинка, улица Жиха, кадастровый номер земельного участка 42:09:0601001:4088</t>
  </si>
  <si>
    <t>Россия, Кемеровская обл., кадастровый номер земельного участка 42:09:0606001:4419, Российская Федерация, Кемеровская область, Новокузнецкий муниципальный район, Красулинское сельское поселение</t>
  </si>
  <si>
    <t>Россия, Кемеровская обл., кадастровый номер земельного участка 42:09:0601001:3425, Кемеровская область, Новокузнецкий район, д. Шорохово, ул. Родниковая, 118</t>
  </si>
  <si>
    <t>обл Кемеровская, г Новокузнецк, Орджоникидзевский р-н, ул Речная дом 39, кадастровый номер земельного участка 42:30:0503002:36</t>
  </si>
  <si>
    <t>Россия, Кемеровская обл., кадастровый номер земельного участка 42:30:0206002:1004, Российская Федерация, Кемеровская область - Кузбасс, Новокузнецкий городской округ, город Новокузнецк, Куйбышевский район, улица Радужная, земельный участок 2В</t>
  </si>
  <si>
    <t>Россия, Кемеровская обл., кадастровый номер земельного участка 42:30:0206002:1005, Российская Федерация, Кемеровская область - Кузбасс, Новокузнецкий городской округ, город Новокузнецк, Куйбышевский район, улица Радужная, земельный участок 2Б</t>
  </si>
  <si>
    <t>Кемеровская область, р-н. Новокузнецкий, с. Ильинка, ул. Спиридонова, д. 7, кадастровый номер земельного участка 42:09:0601001:435</t>
  </si>
  <si>
    <t>Россия, Кемеровская обл., кадастровый номер земельного участка 42:09:1205001:659, Кемеровская область, Новокузнецкий район,  поселок Северный, улица Родниковая, 6</t>
  </si>
  <si>
    <t>Российская Федерация, Кемеровская область, Новокузнецкий муниципальный район, Красулинское сельское поселение, кадастровый номер земельного участка 42:09:0606001:4424</t>
  </si>
  <si>
    <t>Россия, 654244, Кемеровская обл., Новокузнецкий, д Глуховка, Дорожная,  д. 6, А, кадастровый номер земельного участка 42:09:0312001:604</t>
  </si>
  <si>
    <t>Россия, Кемеровская обл., кадастровый номер земельного участка 42:30:0206002:297, Обл. Кемеровская, г. Новокузнецк, р-н Куйбышевский, ул. Лучезарная, (строительный номер-86)</t>
  </si>
  <si>
    <t>Кемеровская область, Новокузнецкий район, Красулинское с/п, п. Казанково, ул. Обводная, 4а, кадастровый номер земельного участка 42:09:0701001:1240</t>
  </si>
  <si>
    <t>Российская Федерация, Кемеровская область - Кузбасс, Новокузнецкий муниципальный район, с. Бедарево, ул. Зеленая, д. 85а</t>
  </si>
  <si>
    <t xml:space="preserve"> Россия, Кемеровская обл., кадастровый номер земельного участка 42:00:00000:00, обл. Кемеровская, р-н Новокузнецкий, с. Костенково, ул. Центральная, д. 12б.</t>
  </si>
  <si>
    <t>Российская Федерация, Кемеровская область-Кузбасс, Новокузнецкий муниципальный округ, деревня Таловая, в границах кадастрового квартала 42:09:0910001</t>
  </si>
  <si>
    <t>Кемеровская область, г. Новокузнецк, Кузнецкий район, шоссе Кузнецкое, кадастровый номер земельного участка 42:30:0104035:975</t>
  </si>
  <si>
    <t xml:space="preserve"> Российская Федерация, Кемеровская область-Кузбасс, Новокузнецкий городской округ, г. Новокузнецк, Орджоникидзевский район, улица Зыряновская, 70, кадастровый номер земельного участка 42:30:0505008:51</t>
  </si>
  <si>
    <t>Кемеровская обл., Кемеровский р-он, СП Суховское, д. Сухово, к.н. з.у.  42:04:0353001:2114.</t>
  </si>
  <si>
    <t>Кемеровская обл., Кемеровский р-он, СНТ Мечта, уч. № 307, к.н. з.у. 42:04:0318001:171.</t>
  </si>
  <si>
    <t>Кемеровская обл., Кемеровский р-он с. Силино, ул. Центральная, уч. 37, к.н. з.у. 42:04:0214001:1244.</t>
  </si>
  <si>
    <t>Кемеровская обл., Кемеровский р-он, п. Новостройка, ул. Дачная з.у. 8, к.н. з.у. 42:04:0341001:4577.</t>
  </si>
  <si>
    <t>Кемеровская обл., Кемеровский р-он, д. Мазурово, ул. Нагорная 14.</t>
  </si>
  <si>
    <t>Кемеровская обл., Кемеровский р-он, СХПК колхоз Сибирь, КСП Силинский, к.н. з.у.  42:04:0213012:319.</t>
  </si>
  <si>
    <t>Кемеровская обл., Кемеровский р-он, с. Елыкаево, ул. Кирова, д.13, к.н. з.у. 42:04:0212001:381.</t>
  </si>
  <si>
    <t>Кемеровская обл., Кемеровский р-он с. Березово, ул. Кемеровская, з.у. 32, к.н. з.у. 42:04:0341001:4448.</t>
  </si>
  <si>
    <t>Кемеровская обл., Кемеровский р-он с. Березово, ул. Родниковая, з.у. 14, к.н. з.у. 42:04:0340001:4473.</t>
  </si>
  <si>
    <t>Кемеровская обл., Кемеровский р-он, с. Андреевка, ул. Восточная, з.у. 2а, к.н. з.у. 42:04:0209001:3096.</t>
  </si>
  <si>
    <t>Кемеровская обл., Кемеровский р-он, с. Андреевка, ул. Н. Островского, з.у. 60, к.н. з.у. 42:04:0209001:3163.</t>
  </si>
  <si>
    <t xml:space="preserve">Кемеровская область, Беловский городской округ, пгт. Грамотеино, тракт Кузнецкий, з.у. 36
 32.262_С_ПУ_Кузбасс тракц_2264.23
</t>
  </si>
  <si>
    <t>Российская Федерация, Кемеровская область-Кузбасс, Беловский городской округ, кадастровый номер земельного участка 42:00:0000000:33065</t>
  </si>
  <si>
    <t>Кемеровская область, Беловский р-н, п. Старобачаты, примерно в 385 метрах от школы-интерна в юго-западном направлении, кадастровый номер земельного участка 42:01:0101001:4991</t>
  </si>
  <si>
    <t xml:space="preserve">Кемеровская обл., Беловский район652680, Кемеровская область, р-н Беловский, п Старобачаты, ул Весенняя, д. 5, кадастровый номер земельного участка 42:01:0101001:460
</t>
  </si>
  <si>
    <t>КЕМЕРОВСКАЯ ОБЛ., КАДАСТРОВЫЙ НОМЕР ЗЕМЕЛЬНОГО УЧАСТКА 42:09:0201003:2390, РОССИЙСКАЯ ФЕДЕРАЦИЯ, КЕМЕРОВСКАЯ ОБЛАСТЬ, НОВОКУЗНЕЦКИЙ РАЙОН, ЦЕНТРАЛЬНОЕ С/П, АТАМАНОВО С., НОВОСЕЛОВ УЛ. 46.</t>
  </si>
  <si>
    <t>объект «Общеобразовательная организация (учреждение)», расположенный по адресу: обл. Кемеровская, р-н Прокопьевский, п. Калачево, пер. Школьный, д. 1, кадастровый номер земельного участка 42:10:0205006:871</t>
  </si>
  <si>
    <t>КЕМЕРОВСКАЯ ОБЛ., КАДАСТРОВЫЙ НОМЕР ЗЕМЕЛЬНОГО УЧАСТКА 42:30:0000000:00, РОССИЙСКАЯ ФЕДЕРАЦИЯ, КЕМЕРОВСКАЯ ОБЛАСТЬ-КУЗБАСС, НОВОКУЗНЕЦКИЙ ГОРОДСКОЙ ОКРУГ, ГОРОД НОВОКУЗНЕЦК, КУЙБЫШЕВСКИЙ РАЙОН, УЛ. ГОРНЯЦКАЯ НА ВОСТОК ОТ ЗЕМЕЛЬНОГО УЧАСТКА С КАДАСТРОВЫМ Н</t>
  </si>
  <si>
    <t>КЕМЕРОВСКАЯ ОБЛ., КАДАСТРОВЫЙ НОМЕР ЗЕМЕЛЬНОГО УЧАСТКА 42:09:0606001:4088, РОССИЙСКАЯ ФЕДЕРАЦИЯ, КЕМЕРОВСКАЯ ОБЛАСТЬ - КУЗБАСС, НОВОКУЗНЕЦКИЙ МУНИЦИПАЛЬНЫЙ РАЙОН, КРАСУЛИНСКОЕ СЕЛЬСКОЕ ПОСЕЛЕНИЕ, С. БЕДАРЕВО, УЛ. КЛЕНОВАЯ, З/У 34</t>
  </si>
  <si>
    <t>Кемеровская обл., Новокузнецкий район, с. Сосновка, ул. Кузнецкая, д.16. пом. 2.</t>
  </si>
  <si>
    <t xml:space="preserve">Кемеровская обл., Кемеровский р-н, д. Мозжуха, ул. Заимка 2, з.у. 14д, к.н.з.у. 42:04:0306001:1839. </t>
  </si>
  <si>
    <t>Кемеровская обл., Кемеровский р-н, д. Береговая, ул. Школьная 2, к.н.з.у. 42:04:0334001:2258.</t>
  </si>
  <si>
    <t>Кемеровская обл., Кемеровский р-он, д. Жургавань, к.н. з.у. 42:04:0211016:587.</t>
  </si>
  <si>
    <t>Кемеровская обл., Кемеровский р-он, Елыкаевское СП, к.н. з.у. 42:04:0211001:2349.</t>
  </si>
  <si>
    <t>Кемеровская обл., Беловский р-н., с. Менчереп, ул. Набережная, д.36, кн 42:01:0118001:132</t>
  </si>
  <si>
    <t>654216, КЕМЕРОВСКАЯ ОБЛ., НОВОКУЗНЕЦКИЙ, АТАМАНОВО, СВЕРДЛОВА,  Д. 31А, КАДАСТРОВЫЙ НОМЕР ЗЕМЕЛЬНОГО УЧАСТКА 42:00:0000000:000, ЦЕНТРАЛЬНАЯ 39В</t>
  </si>
  <si>
    <t>654201, КЕМЕРОВСКАЯ ОБЛ., НОВОКУЗНЕЦКИЙ, С БУКИНО, ГОРНАЯ,  Д. 14, КАДАСТРОВЫЙ НОМЕР ЗЕМЕЛЬНОГО УЧАСТКА 42:09:1515002:1266</t>
  </si>
  <si>
    <t xml:space="preserve">Кемеровская обл., Кемеровский р-н, с. Березово, пер. Томский,  д. 6,  к.н.з.у. 42:04:0340001:1382. </t>
  </si>
  <si>
    <t>: Россия, Кемеровская обл., кадастровый номер земельного участка 42:04:0341001:4638, Российская Федерация,Кемеровская область - Кузбасс, Кемеровский муниципальный округ,поселок  Новостройка, улица  Сезонная.</t>
  </si>
  <si>
    <t>Россия, Кемеровская обл., кадастровый номер земельного участка 42:04:0337003:123, Кемеровская область, р-н Кемеровский, п. Новостройка, ул. Мечтателей</t>
  </si>
  <si>
    <t>Кемеровская обл., Кемеровский р-н, с. Ягуново, пер. Угловой, з.у. 3, к.н.з.у. 42:04:0320001:3444.</t>
  </si>
  <si>
    <t xml:space="preserve">Кемеровская обл., Кемеровский р-н, д. Смолино, ул. Летняя, 21. </t>
  </si>
  <si>
    <t>Россия, Кемеровская обл., кадастровый номер земельного участка 42:11:0112006:1760, Кемеровская область, Промышленновский район, п.Плотниково, ул.Юбилейная, 59а/11.</t>
  </si>
  <si>
    <t>: Россия, Кемеровская обл., кадастровый номер земельного участка 42:11:0109003:295, Область Кемеровская область, Промышленновский муниципальный округ , д. Пушкино, Улица Школьная, земельный участок, 25а.</t>
  </si>
  <si>
    <t>Россия, Кемеровская обл., кадастровый номер земельного участка 42:11:0111004:488, Кемеровская область, Промышленновский муниципальный округ, д. Еремино, ул.Зеленая, земельный участок 3 а.</t>
  </si>
  <si>
    <t xml:space="preserve">КЕМЕРОВСКАЯ ОБЛ., ПРОКОПЬЕВСКИЙ, С БУРЛАКИ, ОРЛОВСКАЯ,  Д. 28, КАДАСТРОВЫЙ НОМЕР ЗЕМЕЛЬНОГО УЧАСТКА 42:10:0105002:138, </t>
  </si>
  <si>
    <t>: Российская Федерация, Кемеровская область, Киселевский городской округ, с. Верх-Чумыш, ул. Береговая, №57, кадастровый номер земельного участка 42:25:0104017:2.</t>
  </si>
  <si>
    <t>Кемеровская область, Беловский район. Россия, Кемеровская обл., кадастровый номер земельного участка 42:01:0104001:1394, Российская Федерация, Кемеровская область - Кузбасс, Беловский муниципальный округ, село Вишневка, улица Юности, земельный участок 21</t>
  </si>
  <si>
    <t>Кемеровская область, Беловский район, с. Вишневка, ул. Садовая, д. 35а, кадастровый номер земельного участка 42:01:0104001:0229.</t>
  </si>
  <si>
    <t>Россия, Кемеровская обл., кадастровый номер земельного участка 42:21:0501003:17, Кемеровская область, г. Белово, пгт. Инской, ул. Российская, д. 21.</t>
  </si>
  <si>
    <t>Кемеровская область, г. Белово, пгт. Инской, ул. Кольцевая, д. 31, кадастровый номер земельного участка 42:21:0501061:9</t>
  </si>
  <si>
    <t>Кемеровская область, Беловский район. Кемеровская область, г. Белово, гаражный массив "Северный промузел", блок №1, строение №11 а, кадастровый номер земельного участка 42:21:0102001:169.</t>
  </si>
  <si>
    <t>Кемеровская область, Гурьевский р-он с. Горскино ул. Революционная/ПС 35 Рассвет Ф-10-7-Г ТП-036 Ф-3 оп. №24/4</t>
  </si>
  <si>
    <t>Кемеровская область, Ленинский район. Россия, Кемеровская обл., кадастровый номер земельного участка 42:06:0115001:373, Кемеровская обл, р-н Ленинск-Кузнецкий, п Лапшиновка, ул Тополиная, 6.</t>
  </si>
  <si>
    <t>: Кемеровская область, Ленинск-Кузнецкий р-н, п Демьяновка, ул. Чкалова, д. 2, кадастровый номер земельного участка 42:06:0115008:31</t>
  </si>
  <si>
    <t>Россия, Кемеровская обл., кадастровый номер земельного участка 42:06:0116005:287, Российская Федерация, Кемеровская область-Кузбасс, Ленинск-Кузнецкий муниципальный район, Демьяновское сельское поселение, д. Нижегородка, пер. Луговой, 1.</t>
  </si>
  <si>
    <t>Российская Федерация, Кемеровская область-Кузбасс, Ленинск-Кузнецкий муниципальный округ, п. Мирный, кадастровый номер земельного участка 42:06:0000000:2337.</t>
  </si>
  <si>
    <t>Россия, Кемеровская обл., кадастровый номер земельного участка 42:06:0106006:192, Российская Федерация, Кемеровская область - Кузбасс, муниципальный округ Ленинск-Кузнецкий, поселок Красная Горка, территория Промзона 4, земельный участок 1.</t>
  </si>
  <si>
    <t>Кемеровская область, Ленинск-Кузнецкий район, с. Шабаново, ул. Школьная, д. 3/2, кадастровый номер земельного участка 42:06:0103001:1363.</t>
  </si>
  <si>
    <t>Кемеровская обл., р-н Ленинск-Кузнецкий, пос. Харьков Лог, ул. Харьков Лог, 11, кадастровый номер земельного участка 42:06:0102003:32.</t>
  </si>
  <si>
    <t>Россия, Кемеровская обл., кадастровый номер объекта 42:06:0109002:442, Российская Федерация, Кемеровская область - Кузбасс, Ленинск-кузнецкий муниципальный округ, село Драченино, промзона №1, копус 4.</t>
  </si>
  <si>
    <t>Кемеровская область, р-н Ленинск-Кузнецкий, п Демьяновка, пер Луговой, д 6.</t>
  </si>
  <si>
    <t>Российская Федерация, Кемеровская область-Кузбасс, Ленинск-Кузнецкий городской округ, г. Ленинск-Кузнецкий, пер. Энергетиков, з/у 6, кадастровый номер земельного участка 42:26:0301001:29952.</t>
  </si>
  <si>
    <t>Кемеровская область, Крапивинский район Кемеровская область - Кузбасс, р-н Крапивинский, д. Сарапки, ул. Зареченская, Севернее участка №84 в границах кадастрового квартала 42:05:0103002</t>
  </si>
  <si>
    <t xml:space="preserve">Кемеровская область, Крапивинский район, около 3 км северо-западнее п. Ленинка. </t>
  </si>
  <si>
    <t>Россия, Кемеровская обл., кадастровый номер земельного участка 42:05:0102003:210, Кемеровская область, Крапивинский район, потребительское общество садоводов-любителей "Мобиль", уч. №24.</t>
  </si>
  <si>
    <t>Россия, Кемеровская обл., кадастровый номер земельного участка 42:05:0106002:1024, Российская Федерация, Кемеровская область-Кузбасс, Крапивинский муниципальный округ, п. Перехляй, ул. Школьная, з/у 45.</t>
  </si>
  <si>
    <t>Кемеровская область, Ленинск-Кузнецкий район, д. Семеново, ул. Центральная, № 2б, кадастровый номер земельного участка 42:06:0113004:0087</t>
  </si>
  <si>
    <t>Кемеровская область,  Новокузнецкий район Кемеровская область, г. Новокузнецк, ул. Арбатская, д. 5.</t>
  </si>
  <si>
    <t>Кемеровская область, Новокузнецкий район, Красулинское сельское поселение, п. Металлургов, ул. Новостройка, 7А, кадастровый номер земельного участка 42:09:1201001:2538.</t>
  </si>
  <si>
    <t>Кемеровская область, р-н Новокузнецкий, Красулинское сельское поселение, с Бедарево, ул. Дружная, 25, кадастровый номер земельного участка 42:09:0606001:4094.</t>
  </si>
  <si>
    <t>Кемеровская область, г. Новокузнецк, Куйбышевский район, ул. Трамвайная, д. 4, кадастровый номер земельного участка 42:30:0201019:127.</t>
  </si>
  <si>
    <t>Российская Федерация, Кемеровская область, Новокузнецкий городской округ, город Новокузнецк, Орджоникидзевский район, улица Зорге, кадастровый номер земельного участка 42:30:0501046:666.</t>
  </si>
  <si>
    <t>Россия, Кемеровская обл., кадастровый номер земельного участка 42:09:0703002:909, Кемеровская область-Кузбасс, Новокузнецкий р-он, п/ст. Ерунаково, ул. Вокзальная, 7а.</t>
  </si>
  <si>
    <t>Российская Федерация, Кемеровская область, Новокузнецкий городской округ, город Новокузнецк, Куйбышевский район, проезд Крохотный, № 33, кадастровый номер земельного участка 42:30:0206004:83.</t>
  </si>
  <si>
    <t>Кемеровская область, г.Новокузнецк, р-н Орджоникидзевский, ул.Паровозная, д.9, кадастровый номер земельного участка 42:30:0505021:115.</t>
  </si>
  <si>
    <t>Российская Федерация, Кемеровская область, Новокузнецкий городской округ, г. Новокузнецк, Орджоникидзевский район. пер. Горностроительный, 15 корп. 2 помещение 56</t>
  </si>
  <si>
    <t>Кемеровская область, г. Новокузнецк, ул. Каирская, д. 46а, корп.2.</t>
  </si>
  <si>
    <t>Кемеровская область, г. Новокузнецк, Куйбышевский район, переулок Трестовский, №2а, помещение №21</t>
  </si>
  <si>
    <t>Российская Федерация, Кемеровская область-Кузбасс, Новокузнецкий городской округ, город Новокузнецк, Куйбышевский район.</t>
  </si>
  <si>
    <t xml:space="preserve">Россия, Кемеровская обл., кадастровый номер земельного участка 42:30:0507023:372, Российская Федерация,кемеровская область-Кузбасс, Новокузнецкий городской округ город Новокузнецк Орджоникидзевский район улица Севастопольская </t>
  </si>
  <si>
    <t>Россия, Кемеровская обл., кадастровый номер земельного участка 42:09:0602001:1250, Российская Федерация, Кемеровская область-Кузбасс, Новокузнецкий муниципальный округ, с. Бедарево, ул. Центральная, земельный участок 14б..</t>
  </si>
  <si>
    <t>Россия, Кемеровская обл., кадастровый номер земельного участка 42:09:0601001:1735, Кемеровская область, р-н. Новокузнецкий, с. Ильинка, ул. Садовая, д. 17.</t>
  </si>
  <si>
    <t>Россия, 654063, Кемеровская обл., Новокузнецк, р-н Куйбышевский, ул Радужная,  д. 1, а, кадастровый номер земельного участка 42:30:0206002:314.</t>
  </si>
  <si>
    <t>Россия, Кемеровская обл., кадастровый номер земельного участка 42:30:0504050:74, Кемеровская область, город Новокузнецк, Орджоникидзевский район, переулок Апшеронский 29.</t>
  </si>
  <si>
    <t>Россия, Кемеровская обл., кадастровый номер земельного участка 42:30:0206002:278, г.Новокузнецк, ул.Лучезарная (строительный номер, 131).</t>
  </si>
  <si>
    <t>Россия, Кемеровская обл., кадастровый номер земельного участка 42:09:1205001:658, Область Кемеровская область - Кузбасс, Район Новокузнецкий, Поселок Северный, Улица Родниковая, д. 5.</t>
  </si>
  <si>
    <t>Российская Федерация, Кемеровская область-Кузбасс, муниципальный район Новокузнецкий, сельское поселение Красулинское, поселок Недорезово, улица Шоссейная, земельный участок 12, кадастровый номер земельного участка 42:09:0805001:747.</t>
  </si>
  <si>
    <t>Кемеровская область,  Осинниковский район Кемеровская область, р-н Новокузнецкий, с Букино, ул Южная, д 32а, кадастровый номер земельного участка 42:09:1502001:282</t>
  </si>
  <si>
    <t>Россия, Кемеровская обл., Новокузнецкий район, Посёлок Заречный, Полевая,  д. 18, кадастровый номер земельного участка 42:09:1403001:376.</t>
  </si>
  <si>
    <t>Россия, 652816, Кемеровская обл., Новокузнецкий, Федоровка, Барнаульская, кадастровый номер земельного участка 42:09:1406001:426.</t>
  </si>
  <si>
    <t>Россия, Кемеровская обл., кадастровый номер земельного участка 42:09:1006002:1091, Российская Федерация, Кемеровская область, Новокузнецкий район, Сосновское с/п, с. Куртуково, ул. Ясная, 4.</t>
  </si>
  <si>
    <t>КЕМЕРОВСКАЯ ОБЛ., КАДАСТРОВЫЙ НОМЕР ЗЕМЕЛЬНОГО УЧАСТКА 42:00:0000000:0000, КЕМЕРОВСКАЯ ОБЛАСТЬ-КУЗБАСС, П. КАЛАЧЕВО, УЛ. МИРА, 27а Кемеровская область-Кузбасс, п. Калачево, ул. Мира, 27А</t>
  </si>
  <si>
    <t>Россия, Кемеровская обл., кадастровый номер земельного участка 42:19:0202002:211, Кемеровская область - Кузбасс, муниципальный округ Яшкинский, деревня Корчуганово, улица Строительная,  земельный участок 10.</t>
  </si>
  <si>
    <t>Россия, Кемеровская обл., кадастровый номер земельного участка 42:19:0112002:633, Российская Федерация, Кемеровская область-Кузбасс, Муниципальный округ Яшкинский, поселок Шахтер, улица Центральная, 7а.</t>
  </si>
  <si>
    <t>Россия, Кемеровская обл., кадастровый номер земельного участка 42:19:0208004:890, Российская Федерация, Кемеровская область-Кузбасс, Муниципальный округ Яшкинский, село Таловка, улица школьная, 13д/1.</t>
  </si>
  <si>
    <t>Россия, Кемеровская обл., кадастровый номер земельного участка 42:19:0110002:997, Российская Федерация, Кемеровская область-Кузбасс, Яшкинский муниципальный округ, село Красноселка, улица Мира, 4б.</t>
  </si>
  <si>
    <t>Россия, Кемеровская обл., кадастровый номер земельного участка 42:19:0212003:275, Российская Федерация, Кемеровская область-Кузбасс, Муниципальный район Яшкинский, село Нижнеяшкино, улица Солнечная, 7а.</t>
  </si>
  <si>
    <t>Россия, 652020, Кемеровская обл., Яшкинский, с Поломошное, пер Центральный,  д. 20, кадастровый номер земельного участка 42:19:0201002:1819.</t>
  </si>
  <si>
    <t>Кемеровская область-Кузбасс, Ижморский муниципальный округ Россия, Кемеровская обл., кадастровый номер земельного участка 42:03:0101007:1308, Российская Федерация, Кемеровская область- Кузбасс, Ижморский муниципальный округ, с. Колыон, ул. Ленина, земельный участок 56Р</t>
  </si>
  <si>
    <t>Россия, Кемеровская обл., кадастровый номер земельного участка 42:03:0302004:1012, Кемеровская область-Кузбасс, Ижморский муниципальный округ, с. Симбирка ул. Новая, земельный участок  160А</t>
  </si>
  <si>
    <t>Россия, Кемеровская обл., кадастровый номер земельного участка 42:03:0202004:727, Кемеровская область-Кузбасс, Ижморский муниципальный округ, с. Постниково, ул. Ленинская, земельный участок 12А.</t>
  </si>
  <si>
    <t>Российская Федерация, Кемеровская область-Кузбасс, Ижморский муниципальный округ, д. Вяземка, ул. Таежная, земельный участок 5Б. Кадастровый номер земельного участка 42:03:0303010:188.</t>
  </si>
  <si>
    <t>Кемеровская область, Топкинский район обл. Кемеровская, р-н Топкинский, п Рассвет, ул. Ленина, дом 2, кадастровый номер земельного участка 42:14:0113001:417.</t>
  </si>
  <si>
    <t>Россия, 652320, Кемеровская обл., Топкинский, Топки, 60 лет Октября,  д. 47, кадастровый номер земельного участка 42:14:0103001:635.</t>
  </si>
  <si>
    <t>Кемеровская область, Топкинский район, с. Топки, ул. Заречная, д. 41.</t>
  </si>
  <si>
    <t>Кемеровская область, Юргинский район Кемеровская область-Кузбасс, Юргинский район,п.ст.Юрга-2-я.</t>
  </si>
  <si>
    <t>Российская Федерация, Кемеровская область-Кузбасс, Юргинский Муниципальный округ, деревня Зимник, улица Новая, земельный участок 15А/3, кадастровый номер земельного участка 42:17:0102009:1984.</t>
  </si>
  <si>
    <t>Кемеровская область, Юргинский район, п. Юргинский, ул. Совхозная, д. 23, кв. 2, кадастровый номер земельного участка 42:17:0102006:34.</t>
  </si>
  <si>
    <t>Россия, Кемеровская обл., кадастровый номер земельного участка 42:13:0121002:1177, Российская Федерация, Кемеровская область, Тисульский муниципальный район, Полуторниковское сельское поселение, п. Полуторник, 20 метров на юг от дома по ул. Набережная, д. 39.</t>
  </si>
  <si>
    <t>Кемеровская область, Чебулинский район, с Николаевка, ул. Центральная, 76-1, кадастровый номер земельного участка 42:16:0111004:0036.</t>
  </si>
  <si>
    <t>Кемеровская область, Юргинский МО, с.Проскоково</t>
  </si>
  <si>
    <t>Кемеровская область,  с. Атаманово, ул. Зеленая д.20</t>
  </si>
  <si>
    <t>КЕМЕРОВСКАЯ ОБЛ., КАДАСТРОВЫЙ НОМЕР ЗЕМЕЛЬНОГО УЧАСТКА 42:18:0103001:922, РОССИЙСКАЯ ФЕДЕРАЦИЯ,КЕМЕРОВСКАЯ ОБЛАСТЬ-КУЗБАСС, ЯЙСКИЙ МУНИЦИПАЛЬНЫЙ ОКРУГ, С.УЛАНОВКА, УЛ.ЛЕНИНА,48А</t>
  </si>
  <si>
    <t>КЕМЕРОВСКАЯ ОБЛ., КАДАСТРОВЫЙ НОМЕР ЗЕМЕЛЬНОГО УЧАСТКА 42:18:0102005:359, РОССИЙСКАЯ ФЕДЕРАЦИЯ,КЕМЕРОВСКАЯ ОБЛАСТЬ-КУЗБАСС, ЯЙСКИЙ МУНИЦИПАЛЬНЫЙ ОКРУГ, С.БЕКЕТ, УЛ.ЦЕНТРАЛЬНАЯ,2А</t>
  </si>
  <si>
    <t>КЕМЕРОВСКАЯ ОБЛ., КАДАСТРОВЫЙ НОМЕР ЗЕМЕЛЬНОГО УЧАСТКА 42:18:0107006:615, КЕМЕРОВСКАЯ ОБЛАСТЬ, ЯЙСКИЙ МУНИЦИПАЛЬНЫЙ РАЙОН, Д.МАРЬЕВКА, УЛ. ШКОЛЬНАЯ,8В</t>
  </si>
  <si>
    <t>КЕМЕРОВСКАЯ ОБЛ., КАДАСТРОВЫЙ НОМЕР ЗЕМЕЛЬНОГО УЧАСТКА 42:18:0113004:922, РОССИЙСКАЯ ФЕДЕРАЦИЯ,КЕМЕРОВСКАЯ ОБЛАСТЬ-КУЗБАСС, ЯЙСКИЙ МУНИЦИПАЛЬНЫЙ ОКРУГ, С.НОВОНИКОЛАЕВКА,УЛ.ШКОЛЬНАЯ,28А</t>
  </si>
  <si>
    <t>Россия, Кемеровская обл., кадастровый номер земельного участка 42:06:0115006:1399, Кемеровская область, поселок Озеровка, улица Центральная, 13</t>
  </si>
  <si>
    <t>Кемеровская обл., кадастровый номер земельного участка 42:04:0204011:1138, Кемеровская область-Кузбасс, Кемеровский муниципальный округ, п. Щегловский, ул.Советская, 39.</t>
  </si>
  <si>
    <t>КЕМЕРОВСКАЯ ОБЛ., КАДАСТРОВЫЙ НОМЕР ЗЕМЕЛЬНОГО УЧАСТКА 42:04:0202003:452, РОССИЙСКАЯ ФЕДЕРАЦИЯ, КЕМЕРОВСКАЯ ОБЛАСТЬ-КУЗБАСС, КЕМЕРОВСКИЙ МУНИЦИПАЛЬНЫЙ ОКРУГ, П. ЧЕРЕМУШКИ, УЛ. ШОССЕЙНАЯ, ЗЕМЕЛЬНЫЙ УЧАСТОК 6Б</t>
  </si>
  <si>
    <t>КЕМЕРОВСКАЯ ОБЛ., КАДАСТРОВЫЙ НОМЕР ЗЕМЕЛЬНОГО УЧАСТКА 42:04:0211016:592, РОССИЙСКАЯ  ФЕДЕРАЦИЯ,  КЕМЕРОВСКАЯ ОБЛАСТЬ-КУЗБАСС, МУНИЦИПАЛЬНЫЙ ОКРУГ КЕМЕРОВСКИЙ,ДЕРЕВНЯ ЖУРГАВАНЬ, УЛИЦА ЦЕНТРАЛЬНАЯ,  ЗЕМЕЛЬНЫЙ УЧАСТОК 16Б</t>
  </si>
  <si>
    <t>Кемеровская обл.,кадастровый номер земельного участка 42:04:0204002:676,Кемеровского муниципального округа, с Верхотомское, ул. Школьная ,земельный участок 3/4</t>
  </si>
  <si>
    <t>КЕМЕРОВСКАЯ ОБЛ., КАДАСТРОВЫЙ НОМЕР ЗЕМЕЛЬНОГО УЧАСТКА 42:04:0340001:4903, КЕМЕРОВСКИЙ МУНИЦИПАЛЬНЫЙ ОКРУГ, СЕЛО БЕРЕЗОВО, УЛИЦА НОВАЯ</t>
  </si>
  <si>
    <t>КЕМЕРОВСКАЯ ОБЛ., КАДАСТРОВЫЙ НОМЕР ЗЕМЕЛЬНОГО УЧАСТКА 42:04:0340001:4904, КЕМЕРОВСКИЙ МУНИЦИПАЛЬНЫЙ ОКРУГ, СЕЛО БЕРЕЗОВО, УЛИЦА НОВАЯ</t>
  </si>
  <si>
    <t>КЕМЕРОВСКАЯ ОБЛ., КАДАСТРОВЫЙ НОМЕР ЗЕМЕЛЬНОГО УЧАСТКА 42:04:0341001:3676, КЕМЕРОВСКАЯ ОБЛАСТЬ, КЕМЕРОВСКИЙ РАЙОН, БЕРЕЗОВСКОЕ СЕЛЬСКОЕ ПОСЕЛЕНИЕ, П. НОВОСТРОЙКА, УЛ. РАДУЖНАЯ, ПОЗ. 18</t>
  </si>
  <si>
    <t>КЕМЕРОВСКАЯ ОБЛ., КАДАСТРОВЫЙ НОМЕР ЗЕМЕЛЬНОГО УЧАСТКА 42:04:0335001:1708, РОССИЙСКАЯ ФЕДЕРАЦИЯ, КЕМЕРОВСКАЯ ОБЛАСТЬ-КУЗБАСС, КЕМЕРОВСКИЙ МУНИЦИПАЛЬНЫЙ ОКРУГ, Д. СМОЛИНО, УЛИЦА ПРИТОМСКАЯ</t>
  </si>
  <si>
    <t>650516, КЕМЕРОВСКАЯ ОБЛ., КЕМЕРОВСКИЙ Р-Н, Д МОЗЖУХА, УЛ ЦЕНТРАЛЬНАЯ, КАДАСТРОВЫЙ НОМЕР ЗЕМЕЛЬНОГО УЧАСТКА 42:04:0306001:1194</t>
  </si>
  <si>
    <t>КЕМЕРОВСКАЯ ОБЛ., КАДАСТРОВЫЙ НОМЕР ЗЕМЕЛЬНОГО УЧАСТКА 42:04:0340001:4583, РОССИЙСКАЯ ФЕДЕРАЦИЯ,КЕМЕРОВСКАЯ ОБЛАСТЬ-КУЗБАСС,КЕМЕРОВСКИЙ МУНИЦИПАЛЬНЫЙ ОКРУГ, С. БЕРЕЗОВО, УЛ. СОЛНЕЧНАЯ, ЗЕМЕЛЬНЫЙ УЧАСТОК  19</t>
  </si>
  <si>
    <t>КЕМЕРОВСКАЯ ОБЛ., КАДАСТРОВЫЙ НОМЕР ЗЕМЕЛЬНОГО УЧАСТКА 42:04:0353001:2854, РОССИЙСКАЯ ФЕДЕРАЦИЯ, КЕМЕРОВСКАЯ ОБЛАСТЬ-КУЗБАСС, КЕМЕРОВСКИЙ МУНИЦИПАЛЬНЫЙ ОКРУГ, Д. СУХОВО, УЛ. ТИХАЯ, ДОМ 2Б</t>
  </si>
  <si>
    <t>КЕМЕРОВСКАЯ ОБЛ., КАДАСТРОВЫЙ НОМЕР ЗЕМЕЛЬНОГО УЧАСТКА 42:04:0344001:584, Д. СУХАЯ РЕЧКА, УЛ. НОВАЯ, ПОЗИЦИЯ 32</t>
  </si>
  <si>
    <t>КЕМЕРОВСКАЯ ОБЛ., КЕМЕРОВСКИЙ РАЙОН, КАДАСТРОВЫЙ НОМЕР ЗЕМЕЛЬНОГО УЧАСТКА 42:04:0208001:171, ЕЛЫКАЕВСОЕ СЕЛЬСКОЕ ПОСЕЛЕНИЕ, ВОСТОЧНЕЕ С. АНДРЕЕВКА</t>
  </si>
  <si>
    <t xml:space="preserve">000000, КЕМЕРОВСКАЯ ОБЛ., КЕМЕРОВСКИЙ, КУЗБАСС, КЕМЕРОВСКИЙ МУ, ЗАПАДНЕЕ ТЕРРИТОРИИ АБЗ "ВЕРХОТОМКА",  Д. НЕ УКАЗАНО, КАДАСТРОВЫЙ НОМЕР ЗЕМЕЛЬНОГО УЧАСТКА 42:00:00000:000, -, ОПИСАНИЕ МЕСТОПОЛОЖЕНИЯ: РОССИЙСКАЯ ФЕДЕРАЦИЯ, КЕМЕРОВСКАЯ ОБЛАСТЬ – КУЗБАСС, </t>
  </si>
  <si>
    <t>КЕМЕРОВСКАЯ ОБЛ., КАДАСТРОВЫЙ НОМЕР ЗЕМЕЛЬНОГО УЧАСТКА 42:04:0353001:2661, РОССИЙСКАЯ ФЕДЕРАЦИЯ, КЕМЕРОВСКАЯ ОБЛАСТЬ -КУЗБАСС, КЕМЕРОВСКИЙ МУНИЦИПАЛЬНЫЙ ОКРУГ, Д. СУХОВО, УЛ. ЦЕНТРАЛЬНАЯ, ЗЕМЕЛЬНЫЙ УЧАСТОК 31А</t>
  </si>
  <si>
    <t>КЕМЕРОВСКАЯ ОБЛ., КАДАСТРОВЫЙ НОМЕР ЗЕМЕЛЬНОГО УЧАСТКА 42:04:0211001:2343, КЕМЕРОВСКИЙ МУНИЦИПАЛЬНЫЙ РАЙОН, ЕЛЫКАЕВСКОЕ СЕЛЬСКОЕ ПОСЕЛЕНИЕ</t>
  </si>
  <si>
    <t>КЕМЕРОВСКАЯ ОБЛ., КАДАСТРОВЫЙ НОМЕР ЗЕМЕЛЬНОГО УЧАСТКА 42:04:0320001:2528, КЕМЕРОВСКАЯ ОБЛАСТЬ, С. ЯГУНОВО,  УЛ. РЫБХОЗ №1-Б</t>
  </si>
  <si>
    <t>КЕМЕРОВСКАЯ ОБЛ., КАДАСТРОВЫЙ НОМЕР ЗЕМЕЛЬНОГО УЧАСТКА 42:04:0213001:483, КЕМЕРОВСКАЯ ОБЛАСТЬ, КЕМЕРОВСКИЙ РАЙОН, В ГРАНИЦАХ СХПК КОЛХОЗ "СИБИРЬ" (КСП "СИЛИНСКИЙ"), УЧАСТОК ФОНДА ПЕРЕРАСПРЕДЕЛЕНИЯ ЗЕМЕЛЬ</t>
  </si>
  <si>
    <t>650536, КЕМЕРОВСКАЯ ОБЛ., КЕМЕРОВСКИЙ, П ИЗВЕСТКОВЫЙ, ПЕР НАБЕРЕЖНЫЙ,  Д. 10, КАДАСТРОВЫЙ НОМЕР ЗЕМЕЛЬНОГО УЧАСТКА 42:04:0201003:445</t>
  </si>
  <si>
    <t>КЕМЕРОВСКАЯ ОБЛ., КАДАСТРОВЫЙ НОМЕР ЗЕМЕЛЬНОГО УЧАСТКА 42:04:0212001:1041, МЕСТОПОЛОЖЕНИЕ УСТАНОВЛЕНО ОТНОСИТЕЛЬНО ОРИЕНТИРА, РАСПОЛОЖЕННОГО В ГРАНИЦАХ УЧАСТКА. ПОЧТОВЫЙ АДРЕС ОРИЕНТИРА: ОБЛ. КЕМЕРОВСКАЯ, Р-Н КЕМЕРОВСКИЙ, С. ЕЛЫКАЕВО, УЛ. СОВХОЗНАЯ, ДОМ 9</t>
  </si>
  <si>
    <t>КЕМЕРОВСКАЯ ОБЛ., КАДАСТРОВЫЙ НОМЕР ЗЕМЕЛЬНОГО УЧАСТКА 42:04:0219001:487, КЕМЕРОВСКАЯ ОБЛАСТЬ, Р-Н КЕМЕРОВСКИЙ, Д. СТАРОЧЕРВОВО, УЛ. НАБЕРЕЖНАЯ, 82А</t>
  </si>
  <si>
    <t>КЕМЕРОВСКАЯ ОБЛ., КАДАСТРОВЫЙ НОМЕР ЗЕМЕЛЬНОГО УЧАСТКА 42:04:0219001:437, ОБЛАСТЬ КЕМЕРОВСКАЯ ОБЛАСТЬ - КУЗБАСС, РАЙОН КЕМЕРОВСКИЙ, ДЕРЕВНЯ СТАРОЧЕРВОВО, УЛИЦА НАБЕРЕЖНАЯ, ДОМ 92</t>
  </si>
  <si>
    <t>КЕМЕРОВСКАЯ ОБЛ., КАДАСТРОВЫЙ НОМЕР ЗЕМЕЛЬНОГО УЧАСТКА 42:04:0219001:484, КЕМЕРОВСКАЯ ОБЛАСТЬ, Р-Н КЕМЕРОВСКИЙ, Д. СТАРОЧЕРВОВО, ПЕР. БЕРЕГОВОЙ, Д. 13</t>
  </si>
  <si>
    <t>650503, КЕМЕРОВСКАЯ ОБЛ., КЕМЕРОВСКИЙ, С МАЗУРОВО, СОВЕТСКАЯ,  Д. 96, КАДАСТРОВЫЙ НОМЕР ЗЕМЕЛЬНОГО УЧАСТКА 42:04:0313001:258</t>
  </si>
  <si>
    <t>650517, КЕМЕРОВСКАЯ ОБЛ., КЕМЕРОВСКИЙ, П МЕТАЛЛПЛОЩАДКА, КОЛЬЦЕВАЯ,  Д. 20А, КАДАСТРОВЫЙ НОМЕР ЗЕМЕЛЬНОГО УЧАСТКА 42:04:0352001:8760</t>
  </si>
  <si>
    <t>КЕМЕРОВСКАЯ ОБЛ., КАДАСТРОВЫЙ НОМЕР ЗЕМЕЛЬНОГО УЧАСТКА 42:04:0311001:2541, КЕМЕРОВСКАЯ ОБЛАСТЬ, КЕМЕРОВСКИЙ МУНИЦИПАЛЬНЫЙ РАЙОН, ЯСНОГОРСКОЕ СЕЛЬСКОЕ ПОСЕЛЕНИЕ, П.ЯСНОГОРСКИЙ</t>
  </si>
  <si>
    <t>КЕМЕРОВСКАЯ ОБЛ., КАДАСТРОВЫЙ НОМЕР ЗЕМЕЛЬНОГО УЧАСТКА 42:04:0352001:8921, РОССИЙСКАЯ ФЕДЕРАЦИЯ, КЕМЕРОВСКАЯ ОБЛАСТЬ-КУЗБАСС, КЕМЕРОВСКИЙ МУНИЦИПАЛЬНЫЙ ОКРУГ, П. МЕТАЛЛПЛОЩАДКА, УЛ. СУХОВСКАЯ</t>
  </si>
  <si>
    <t xml:space="preserve">КЕМЕРОВСКАЯ ОБЛ., КАДАСТРОВЫЙ НОМЕР ЗЕМЕЛЬНОГО УЧАСТКА 42:04:0352001:8920, РОССИЙСКАЯ ФЕДЕРАЦИЯ, КЕМЕРОВСКАЯ ОБЛАСТЬ-КУЗБАСС, КЕМЕРОВСКИЙ МУНИЦИПАЛЬНЫЙ ОКРУГ, П. МЕТАЛЛПЛОЩАДКА, </t>
  </si>
  <si>
    <t>КЕМЕРОВСКАЯ ОБЛ., КАДАСТРОВЫЙ НОМЕР ЗЕМЕЛЬНОГО УЧАСТКА 42:04:0352001:8913, РОССИЙСКАЯ ФЕДЕРАЦИЯ, КЕМЕРОВСКАЯ ОБЛАСТЬ-КУЗБАСС, КЕМЕРОВСКИЙ МУНИЦИПАЛЬНЫЙ ОКРУГ, П. МЕТАЛЛПЛОЩАДКА, УЛ. СУХОВСКАЯ</t>
  </si>
  <si>
    <t>КЕМЕРОВСКАЯ ОБЛ., КАДАСТРОВЫЙ НОМЕР ЗЕМЕЛЬНОГО УЧАСТКА 42:04:0209001:2881, РОССИЙСКАЯ ФЕДЕРАЦИЯ, КЕМЕРОВСКАЯ ОБЛАСТЬ-КУЗБАСС, КЕМЕРОВСКИЙ МУНИЦИПАЛЬНЫЙ ОКРУГ, С. АНДРЕЕВКА</t>
  </si>
  <si>
    <t>КЕМЕРОВСКАЯ ОБЛ., КАДАСТРОВЫЙ НОМЕР ЗЕМЕЛЬНОГО УЧАСТКА 42:04:0209001:2871, РОССИЙСКАЯ ФЕДЕРАЦИЯ, КЕМЕРОВСКАЯ ОБЛАСТЬ-КУЗБАСС, КЕМЕРОВСКИЙ МУНИЦИПАЛЬНЫЙ ОКРУГ, С. АНДРЕЕВКА</t>
  </si>
  <si>
    <t>КЕМЕРОВСКАЯ ОБЛ., КАДАСТРОВЫЙ НОМЕР ЗЕМЕЛЬНОГО УЧАСТКА 42:04:0209001:2867, РОССИЙСКАЯ ФЕДЕРАЦИЯ, КЕМЕРОВСКАЯ ОБЛАСТЬ-КУЗБАСС, КЕМЕРОВСКИЙ МУНИЦИПАЛЬНЫЙ ОКРУГ, С. АНДРЕЕВКА</t>
  </si>
  <si>
    <t>КЕМЕРОВСКАЯ ОБЛ., КАДАСТРОВЫЙ НОМЕР ЗЕМЕЛЬНОГО УЧАСТКА 42:04:0209001:2892, РОССИЙСКАЯ ФЕДЕРАЦИЯ, КЕМЕРОВСКАЯ ОБЛАСТЬ-КУЗБАСС, КЕМЕРОВСКИЙ МУНИЦИПАЛЬНЫЙ ОКРУГ, С. АНДРЕЕВКА</t>
  </si>
  <si>
    <t>КЕМЕРОВСКАЯ ОБЛ., КАДАСТРОВЫЙ НОМЕР ЗЕМЕЛЬНОГО УЧАСТКА 42:04:0201008:0020, КЕМЕРОВСКАЯ ОБЛАСТЬ, КЕМЕРОВСКИЙ Р-Н, Д. УСТЬ-ХМЕЛЕВКА, УЛ. ЦЕНТРАЛЬНАЯ, Д.16-1</t>
  </si>
  <si>
    <t>КЕМЕРОВСКАЯ ОБЛ., КАДАСТРОВЫЙ НОМЕР ЗЕМЕЛЬНОГО УЧАСТКА 42:04:0319001:343, КЕМЕРОВСКИЙ МУНИЦИПАЛЬНЫЙ РАЙОН, ЯГУНОВСКОЕ СЕЛЬСКОЕ ПОСЕЛЕНИЕ ЗЕМЕЛЬНЫЙ УЧАСТОК С КАДАСТРОВЫМ НОМЕРОМ 42:04:0319001:343</t>
  </si>
  <si>
    <t>КЕМЕРОВСКАЯ ОБЛ., КАДАСТРОВЫЙ НОМЕР ЗЕМЕЛЬНОГО УЧАСТКА 42:24:0201003:792, Г.КЕМЕРОВО,  ЛЕНИНСКИЙ РАЙОН, 62-Й ПРОЕЗД УЛ.</t>
  </si>
  <si>
    <t>КЕМЕРОВСКАЯ ОБЛ., КЕМЕРОВСКАЯ ОБЛАСТЬ  Г. КЕМЕРОВО. ПРАВЫЙ БЕРЕГ. РАЙОН СТРОИТЕЛЬСТВА ОБЪЕЗДА Г. КЕМЕРОВО. ПРАВЫЙ БЕРЕГ РАЙОН СНТ ОЗЕРНЫЙ И ДЕРЕВНИ ВЕРХОТОМКА</t>
  </si>
  <si>
    <t>КЕМЕРОВСКАЯ ОБЛ., КАДАСТРОВЫЙ НОМЕР ЗЕМЕЛЬНОГО УЧАСТКА 42:04:0204015:314, КЕМЕРОВСКАЯ ОБЛАСТЬ-КУЗБАСС, КЕМЕРОВСКИЙ МУНИЦИПАЛЬНЫЙ ОКРУГ, П. СОЛНЕЧНЫЙ, ПЕР. ЦЕНТРАЛЬНЫЙ, ЗЕМЕЛЬНЫЙ УЧАСТОК 2</t>
  </si>
  <si>
    <t>650511, КЕМЕРОВСКАЯ ОБЛ., КЕМЕРОВСКИЙ, С БЕРЕЗОВО, СОВХОЗНАЯ,  Д. 3, КАДАСТРОВЫЙ НОМЕР ЗЕМЕЛЬНОГО УЧАСТКА 42:04:035037:11</t>
  </si>
  <si>
    <t>КЕМЕРОВСКАЯ ОБЛ., КАДАСТРОВЫЙ НОМЕР ЗЕМЕЛЬНОГО УЧАСТКА 42:04:0341001:4730, МУНИЦИПАЛЬНЫЙ ОКРУГ КЕМЕРОВСКИЙ, ПОСЕЛОК НОВОСТРОЙКА, УЛ. ВАСИЛЬКОВАЯ, УЧ. 14А</t>
  </si>
  <si>
    <t>КЕМЕРОВСКАЯ ОБЛ., КАДАСТРОВЫЙ НОМЕР ЗЕМЕЛЬНОГО УЧАСТКА 42:04:0318003:476, РОССИЙСКАЯ ФЕДЕРАЦИЯ, КЕМЕРОВСКАЯ ОБЛАСТЬ-КУЗБАСС, КЕМЕРОВСКИЙ МУНИЦИПАЛЬНЫЙ ОКРУГ, П. МАМАЕВСКИЙ, УЛ. МИЧУРИНСКАЯ</t>
  </si>
  <si>
    <t>КЕМЕРОВСКАЯ ОБЛ., КАДАСТРОВЫЙ НОМЕР ЗЕМЕЛЬНОГО УЧАСТКА 42:04:0211001:1448, КЕМЕРОВСКАЯ ОБЛАСТЬ, Р-Н КЕМЕРОВСКИЙ</t>
  </si>
  <si>
    <t>КЕМЕРОВСКАЯ ОБЛ., КАДАСТРОВЫЙ НОМЕР ЗЕМЕЛЬНОГО УЧАСТКА 42:04:0313001:1052, КЕМЕРОВСКАЯ ОБЛАСТЬ-КУЗБАСС, КЕМЕРОВСКИЙ МУНИЦИПАЛЬНЫЙ ОКРУГ, С. МАЗУРОВО, УЛ. СОВЕТСКАЯ, ДОМ. 2А</t>
  </si>
  <si>
    <t>КЕМЕРОВСКАЯ ОБЛ., КАДАСТРОВЫЙ НОМЕР ЗЕМЕЛЬНОГО УЧАСТКА 42:04:0211018:364, МЕСТОПОЛОЖЕНИЕ УСТАНОВЛЕНО ОТНОСИТЕЛЬНО ОРИЕНТИРА, РАСПОЛОЖЕННОГО В ГРАНИЦАХ УЧАСТКА. ПОЧТОВЫЙ АДРЕС ОРИЕНТИРА Р-Н КЕМЕРОВСКИЙ, Д ОСИНОВКА, УЛ ВЕСЕННЯЯ, ДОМ 10А</t>
  </si>
  <si>
    <t>650511, КЕМЕРОВСКАЯ ОБЛ., КЕМЕРОВСКИЙ, С БЕРЕЗОВО, ЦЕНТРАЛЬНАЯ,  Д. 30/1, 7, КАДАСТРОВЫЙ НОМЕР ЗЕМЕЛЬНОГО УЧАСТКА 42:04:0340001:4203, ОПИСАНИЕ МЕСТОПОЛОЖЕНИЯ: РОССИЙСКАЯ ФЕДЕРАЦИЯ, КЕМЕРОВСКАЯ ОБЛ., КЕМЕРОВСКИЙ МУНИЦИПАЛЬНЫЙ РАЙОН, БЕРЕЗОВСКОЕ СЕЛЬСОКОЕ</t>
  </si>
  <si>
    <t>КЕМЕРОВСКАЯ ОБЛ., КАДАСТРОВЫЙ НОМЕР ЗЕМЕЛЬНОГО УЧАСТКА 42:04:0352001:8486, РОССИЙСКАЯ ФЕДЕРАЦИЯ, КЕМЕРОВСКАЯ ОБЛАСТЬ-КУЗБАСС, КЕМЕРОВСКИЙ МУНИЦИПАЛЬНЫЙ ОКРУГ, П. МЕТАЛЛПЛОЩАДКА, УЛ. БЕРЕГОВАЯ</t>
  </si>
  <si>
    <t>650511, КЕМЕРОВСКАЯ ОБЛ., КЕМЕРОВСКИЙ Р-Н, С БЕРЕЗОВО, УЛ ГАГАРИНА, КАДАСТРОВЫЙ НОМЕР ЗЕМЕЛЬНОГО УЧАСТКА 42:04:0340001:4465, ЗЕМЕЛЬНЫЙ УЧАСТОК 52</t>
  </si>
  <si>
    <t>КЕМЕРОВСКАЯ ОБЛ., КАДАСТРОВЫЙ НОМЕР ЗЕМЕЛЬНОГО УЧАСТКА 42:04:0341001:4329, РОССИЙСКАЯ ФЕДЕРАЦИЯ, КЕМЕРОВСКАЯ ОБЛАСТЬ-КУЗБАСС, КЕМЕРОВСКИЙ МУНИЦИПАЛЬНЫЙ ОКРУГ, П. НОВОСТРОЙКА, УЛ. ЦЕНТРАЛЬНАЯ, ЗЕМЕЛЬНЫЙ УЧАСТОК  36 А</t>
  </si>
  <si>
    <t>КЕМЕРОВСКАЯ ОБЛ., КАДАСТРОВЫЙ НОМЕР ЗЕМЕЛЬНОГО УЧАСТКА 42:04:0341001:1589, КЕМЕРОВСКАЯ ОБЛАСТЬ, Р-Н КЕМЕРОВСКИЙ, П НОВОСТРОЙКА, УЛ РАДУЖНАЯ, Д 27</t>
  </si>
  <si>
    <t>КЕМЕРОВСКАЯ ОБЛ., КАДАСТРОВЫЙ НОМЕР ЗЕМЕЛЬНОГО УЧАСТКА 42:04:0211018:761, КЕМЕРОВСКАЯ ОБЛ., Р-Н КЕМЕРОВСКИЙ, Д. ОСИНОВКА, УЛ. ЛУГОВАЯ, 28 "Б"</t>
  </si>
  <si>
    <t>КЕМЕРОВСКАЯ ОБЛ., КАДАСТРОВЫЙ НОМЕР ЗЕМЕЛЬНОГО УЧАСТКА 42:04:0352001:8918, РОССИЙСКАЯ ФЕДЕРАЦИЯ, КЕМЕРОВСКАЯ ОБЛАСТЬ-КУЗБАСС, КЕМЕРОВСКИЙ МУНИЦИПАЛЬНЫЙ ОКРУГ, П. МЕТАЛЛПЛОЩАДКА, УЛ. СУХОВСКАЯ</t>
  </si>
  <si>
    <t>КЕМЕРОВСКАЯ ОБЛ., КАДАСТРОВЫЙ НОМЕР ЗЕМЕЛЬНОГО УЧАСТКА 42:04:0353001:2981, РОССИЙСКАЯ ФЕДЕРАЦИЯ, КЕМЕРОВСКАЯ ОБЛАСТЬ-КУЗБАСС, КЕМЕРОВСКИЙ МУНИЦИПАЛЬНЫЙ ОКРУГ, Д.СУХОВО, УЛ. ЗАРЕЧНАЯ</t>
  </si>
  <si>
    <t>КЕМЕРОВСКАЯ ОБЛ., КАДАСТРОВЫЙ НОМЕР ЗЕМЕЛЬНОГО УЧАСТКА 42:04:0352001:950, КЕМЕРОВСКАЯ ОБЛ, Р-Н КЕМЕРОВСКИЙ, П. МЕТАЛЛПЛОЩАДКА, УЛ. НОВАЯ, УЧАСТОК №63</t>
  </si>
  <si>
    <t>КЕМЕРОВСКАЯ ОБЛ., КАДАСТРОВЫЙ НОМЕР ЗЕМЕЛЬНОГО УЧАСТКА 42:04:0326001:77, КЕМЕРОВСКАЯ ОБЛАСТЬ, Р-Н КЕМЕРОВСКИЙ, П. КУЗБАССКИЙ, УЛ. ЗАРЕЧНАЯ</t>
  </si>
  <si>
    <t>КЕМЕРОВСКАЯ ОБЛ., КАДАСТРОВЫЙ НОМЕР ЗЕМЕЛЬНОГО УЧАСТКА 42:04:0353001:2938, КЕМЕРОВСКАЯ ОБЛАСТЬ-КУЗБАСС, КЕМЕРОВСКИЙ МУНИЦИПАЛЬНЫЙ ОКРУГ, Д.СУХОВО, УЛ. ЦЕНТРАЛЬНАЯ</t>
  </si>
  <si>
    <t>КЕМЕРОВСКАЯ ОБЛ., КАДАСТРОВЫЙ НОМЕР ЗЕМЕЛЬНОГО УЧАСТКА 42:04:0306001:1150, КЕМЕРОВСКАЯ ОБЛАСТЬ, КЕМЕРОВСКИЙ РАЙОН, Д. МОЗЖУХА, УЛ. СОВХОЗНАЯ, ПОЗ. 18</t>
  </si>
  <si>
    <t>КЕМЕРОВСКАЯ ОБЛ., КАДАСТРОВЫЙ НОМЕР ЗЕМЕЛЬНОГО УЧАСТКА 42:04:0335001:1047, КЕМЕРОВСКАЯ ОБЛ., Р-Н КЕМЕРОВСКИЙ, Д. СМОЛИНО, УЛ. ЛЕТНЯЯ, ПОЗ.18</t>
  </si>
  <si>
    <t>КЕМЕРОВСКАЯ ОБЛ., КАДАСТРОВЫЙ НОМЕР ЗЕМЕЛЬНОГО УЧАСТКА 42:04:0320001:2609, КЕМЕРОВСКАЯ ОБЛАСТЬ, КЕМЕРОВСКИЙ РАЙОН, ЯГУНОВСКОЕ СЕЛЬСКОЕ ПОСЕЛЕНИЕ, С. ЯГУНОВО, УЛ. ЗАРЕЧНАЯ, ПОЗ. 1</t>
  </si>
  <si>
    <t>КЕМЕРОВСКАЯ ОБЛ., КАДАСТРОВЫЙ НОМЕР ЗЕМЕЛЬНОГО УЧАСТКА 42:04:0316002:309, КЕМЕРОВСКАЯ ОБЛАСТЬ, КЕМЕРОВСКИЙ РАЙОН, СНТ СН "УЮТНОЕ", УЛ. ПИХТОВАЯ, 14</t>
  </si>
  <si>
    <t>КЕМЕРОВСКАЯ ОБЛ., КАДАСТРОВЫЙ НОМЕР ЗЕМЕЛЬНОГО УЧАСТКА 42:04:0316002:328, КЕМЕРОВСКАЯ ОБЛАСТЬ КЕМЕРОВСКИЙ РАЙОН СНТ СН УЮТНОЕ УЛ ЛИПОВАЯ 13</t>
  </si>
  <si>
    <t>КЕМЕРОВСКАЯ ОБЛ., КАДАСТРОВЫЙ НОМЕР ЗЕМЕЛЬНОГО УЧАСТКА 42:04:0340001:4491, РОССИЙСКАЯ ФЕДЕРАЦИЯ, КЕМЕРОВСКАЯ ОБЛАСТЬ-КУЗБАСС,КЕМЕРОВСКИЙ МУНИЦИПАЛЬНЫЙ ОКРУГ,С. БЕРЕЗОВО, УЛ. ИМ.Н.Ф. ЖУКОВСКОГО, ЗЕМЕЛЬНЫЙ УЧАСТОК 2А</t>
  </si>
  <si>
    <t>КЕМЕРОВСКАЯ ОБЛ., КАДАСТРОВЫЙ НОМЕР ЗЕМЕЛЬНОГО УЧАСТКА 42:04:0205001:958, КЕМЕРОВСКАЯ ОБЛАСТЬ,Р-Н КЕМЕРОВСКИЙ, С. ВЕРХОТОМСКОЕ, УЛ. НОВАЯ, Д.27</t>
  </si>
  <si>
    <t>КЕМЕРОВСКАЯ ОБЛ., КАДАСТРОВЫЙ НОМЕР ЗЕМЕЛЬНОГО УЧАСТКА 42:04:0318001:114, КЕМЕРОВСКАЯ ОБЛАСТЬ, КЕМЕРОВСКИЙ РАЙОН, СНТ "МЕЧТА", УЧАСТОК 177</t>
  </si>
  <si>
    <t>КЕМЕРОВСКАЯ ОБЛ., КАДАСТРОВЫЙ НОМЕР ЗЕМЕЛЬНОГО УЧАСТКА 42:04:0352001:8900, РОССИЙСКАЯ ФЕДЕРАЦИЯ, КЕМЕРОВСКАЯ ОБЛАСТЬ-КУЗБАСС, КЕМЕРОВСКИЙ МУНИЦИПАЛЬНЫЙ ОКРУГ, П. МЕТАЛЛПЛОЩАДКА, УЛ. 2-Я РАБОЧАЯ</t>
  </si>
  <si>
    <t>КЕМЕРОВСКАЯ ОБЛ., КАДАСТРОВЫЙ НОМЕР ЗЕМЕЛЬНОГО УЧАСТКА 42:04:0352001:8901, РОССИЙСКАЯ ФЕДЕРАЦИЯ, КЕМЕРОВСКАЯ ОБЛАСТЬ-КУЗБАСС, КЕМЕРОВСКИЙ МУНИЦИПАЛЬНЫЙ ОКРУГ, П. МЕТАЛЛПЛОЩАДКА, УЛ. 2-Я РАБОЧАЯ</t>
  </si>
  <si>
    <t>КЕМЕРОВСКАЯ ОБЛ., КАДАСТРОВЫЙ НОМЕР ЗЕМЕЛЬНОГО УЧАСТКА 42:04:0214001:1061, КЕМЕРОВСКАЯ ОБЛАСТЬ, КЕМЕРОВСКИЙ МУНИЦИПАЛЬНЫЙ РАЙОН, СЕЛО СИЛИНО, УЛИЦА ЦЕНТРАЛЬНАЯ, ЗЕМЕЛЬНЫЙ УЧАСТОК 47</t>
  </si>
  <si>
    <t>КЕМЕРОВСКАЯ ОБЛ., КАДАСТРОВЫЙ НОМЕР ЗЕМЕЛЬНОГО УЧАСТКА 42:04:0340001:3048, ОБЛАСТЬ КЕМЕРОВСКАЯ, РАЙОН КЕМЕРОВСКИЙ, СЕЛО БЕРЕЗОВО, УЛИЦА НОВАЯ, ПОЗИЦИЯ 4</t>
  </si>
  <si>
    <t>КЕМЕРОВСКАЯ ОБЛ., КАДАСТРОВЫЙ НОМЕР ЗЕМЕЛЬНОГО УЧАСТКА 42:04:0209001:3228, РОССИЙСКАЯ ФЕДЕРАЦИЯ, КЕМЕРОВСКАЯ ОБЛАСТЬ-КУЗБАСС, КЕМЕРОВСКИЙ МУНИЦИПАЛЬНЫЙ ОКРУГ, СЕЛО АНДРЕЕВКА, УЛИЦА СИРЕНЕВАЯ, ПОЗ. 291А</t>
  </si>
  <si>
    <t>Российская Федерация, Кемеровская область - Кузбасс, муниципальный округ Топкинский, деревня Большой Корчуган, в границе кадастрового квартала 42:14:01007007.</t>
  </si>
  <si>
    <t>Россия, Кемеровская обл., кадастровый номер земельного участка 42:14:0116001:791, Топкинский муниципальный округ,с.Глубокое,ул.Центральная,19</t>
  </si>
  <si>
    <t>КЕМЕРОВСКАЯ ОБЛ., КАДАСТРОВЫЙ НОМЕР ЗЕМЕЛЬНОГО УЧАСТКА 42:30:0505017:233, РОССИЙСКАЯ ФЕДЕРАЦИЯ, КЕМЕРОВСКАЯ ОБЛАСТЬ, Г. НОВОКУЗНЕЦК, ОРДЖОНИКИДЗЕВСКИЙ РАЙОН, БАЙДАЕВЕЦ, № 22</t>
  </si>
  <si>
    <t>КЕМЕРОВСКАЯ ОБЛ., КАДАСТРОВЫЙ НОМЕР ЗЕМЕЛЬНОГО УЧАСТКА 42:30:0204088:2060, КЕМЕРОВСКАЯ ОБЛАСТЬ, Г.НОВОКУЗНЕЦК, КУЙБЫШЕВСКИЙ РАЙОН, УЛ.375 КИЛОМЕТР, ГАРАЖ № 32</t>
  </si>
  <si>
    <t>КЕМЕРОВСКАЯ ОБЛ., КАДАСТРОВЫЙ НОМЕР ЗЕМЕЛЬНОГО УЧАСТКА 42:09:0312001:1061, РОССИЙСКАЯ ФЕДЕРАЦИЯ, КЕМЕРОВСКАЯ ОБЛАСТЬ-КУЗБАСС, НОВОКУЗНЕЦКИЙ МУНИЦИПАЛЬНЫЙ ОКРУГ, П. ЗАГОРСКИЙ, УЛ. ШКОЛЬНАЯ, 3.</t>
  </si>
  <si>
    <t>654086, КЕМЕРОВСКАЯ ОБЛ., ОРДЖОНЕКИДЗЕВСКИЙ, НОВОКУЗНЕЦК, ДРУЖИНИНА,  Д. 37Б, КАДАСТРОВЫЙ НОМЕР ЗЕМЕЛЬНОГО УЧАСТКА 42:30:0506007:645</t>
  </si>
  <si>
    <t>654210, КЕМЕРОВСКАЯ ОБЛ., НОВОКУЗНЕЦКИЙ, С ИЛЬИНКА, СПИРИДОНОВА,  Д. 23, КАДАСТРОВЫЙ НОМЕР ЗЕМЕЛЬНОГО УЧАСТКА 42:09:0601001:1600</t>
  </si>
  <si>
    <t>КЕМЕРОВСКАЯ ОБЛ., КАДАСТРОВЫЙ НОМЕР ЗЕМЕЛЬНОГО УЧАСТКА 42:30:0206002:581, Г. НОВОКУЗНЕЦК, КУЙБЫШЕВСКИЙ РАЙОН, УЛ. ЛУЧЕЗАРНАЯ, (СТРОИТЕЛЬНЫЙ НОМЕР - 85)</t>
  </si>
  <si>
    <t>654211, КЕМЕРОВСКАЯ ОБЛ., НОВОКУЗНЕЦКИЙ, П МЕТАЛЛУРГОВ, НОВОСЕЛОВ,  Д. 15, КАДАСТРОВЫЙ НОМЕР ЗЕМЕЛЬНОГО УЧАСТКА 42:09:0000000:2726</t>
  </si>
  <si>
    <t>КЕМЕРОВСКАЯ ОБЛ., КАДАСТРОВЫЙ НОМЕР ЗЕМЕЛЬНОГО УЧАСТКА 42:09:0312002:220, КЕМЕРОВСКАЯ ОБЛАСТЬ, Р-Н НОВОКУЗНЕЦКИЙ, С БУНГУР, ЦЕНТРАЛЬНАЯ 19</t>
  </si>
  <si>
    <t>КЕМЕРОВСКАЯ ОБЛ., КАДАСТРОВЫЙ НОМЕР ЗЕМЕЛЬНОГО УЧАСТКА 42:09:0606001:5274, НОВОКУЗНЕЦКИЙ МУНИЦИПАЛЬНЫЙ РАЙОН, КРАСУЛИНСКОЕ СЕЛЬСКОЕ ПОСЕЛЕНИЕ</t>
  </si>
  <si>
    <t>654063, КЕМЕРОВСКАЯ ОБЛ., НОВОКУЗНЕЦК, Р-Н КУЙБЫШЕВСКИЙ, УЛ РАДУЖНАЯ,  Д. 1, КАДАСТРОВЫЙ НОМЕР ЗЕМЕЛЬНОГО УЧАСТКА 42:30:0206002:196</t>
  </si>
  <si>
    <t>КЕМЕРОВСКАЯ ОБЛ., КАДАСТРОВЫЙ НОМЕР ЗЕМЕЛЬНОГО УЧАСТКА 42:30:0507056:289, КЕМЕРОВСКАЯ ОБЛАСТЬ, ГОРОД НОВОКУЗНЕЦК, ОРДЖОНИКИДЗЕВСКИЙ РАЙОН, УЛИЦА МУНДЫБАШСКАЯ 22</t>
  </si>
  <si>
    <t>654013, КЕМЕРОВСКАЯ ОБЛ., КЕМЕРОВСКАЯ ОБЛ, Г НОВОКУЗНЕЦК, УЛ ДЕНЬ ШАХТЕРА,  Д. 14, КАДАСТРОВЫЙ НОМЕР ЗЕМЕЛЬНОГО УЧАСТКА 42:30:0507025:1329</t>
  </si>
  <si>
    <t>653224, КЕМЕРОВСКАЯ ОБЛ., ПРОКОПЬЕВСКИЙ, П НОВОСАФОНОВСКИЙ, ПЕР БЛИЖНИЙ,  Д. 1, А, КАДАСТРОВЫЙ НОМЕР ЗЕМЕЛЬНОГО УЧАСТКА 42:10:0303002:2759</t>
  </si>
  <si>
    <t>КЕМЕРОВСКАЯ ОБЛ., КАДАСТРОВЫЙ НОМЕР ЗЕМЕЛЬНОГО УЧАСТКА 42:10:0303001:467, КЕМЕРОВСКАЯ ОБЛАСТЬ ПРОКОПЬЕВСКИЙ МУНИЦИПАЛЬНЫЙ РАЙОН П СМЫШЛЯЕВО УЛ ВЕРХНЯЯ,28</t>
  </si>
  <si>
    <t>Россия, Кемеровская обл., кадастровый номер земельного участка 42:12:0110001:247, Таштагольский район, п. Усть-Кабырза, ул. Григорьева, 2.</t>
  </si>
  <si>
    <t>Кемеровская область, Таштагольский район, пос. Усть-Кабырза, ул. Григорьева, д. 2б, кадастровый номер земельного участка 42:12:0110001:240.</t>
  </si>
  <si>
    <t>: Россия, Кемеровская обл., кадастровый номер земельного участка 42:09:1006001:1480, Кемеровская область, Новокузнецкий район, Сосновское сельское поселение, с. Таргай, ул. Чистая Грива, 68.</t>
  </si>
  <si>
    <t>Россия, Кемеровская обл., кадастровый номер земельного участка 42:09:2508001:307 : обл. Кемеровская, р-н Новокузнецкий, п. Таргайский дом отдыха, ул. Солнечная, 19.</t>
  </si>
  <si>
    <t>Российская Федерация, Кемеровская область-Кузбасс, Новокузнецкий муниципальный район, Сосновское сельское поселение, с. Таргай, ул. Дружбы, земельный участок 3, кадастровый номер земельного участка 42:09:1006001:1915</t>
  </si>
  <si>
    <t>: Кемеровская область, Новокузнецкий р-н, с. Атаманово, ул. Центральная,  106а помещение 1, кадастровый номер 42:09:0201003:2689.</t>
  </si>
  <si>
    <t>: Россия, 654216, Кемеровская обл., Новокузнецкий, с Атаманово, Черемушки,  д. 18, кадастровый номер земельного участка 42:09:0201003:945.</t>
  </si>
  <si>
    <t>Кемеровская обл., с. Атаманово, ул. Радужная, опора № 1;4 от КТП-Ю-3-053 фидер № 2.</t>
  </si>
  <si>
    <t>: Россия, Кемеровская обл., кадастровый номер земельного участка 42:09:0205001:763, Кемеровская область, Новокузнецкий район, Центральное сельское поселение, с. Атаманово, ул. Радужная, 9.</t>
  </si>
  <si>
    <t>Россия, Кемеровская область, Новокузнецкий район, п Баевка, ул. Зеленая, 18-2, кадастровый номер земельного участка 42:09:0202001:26.</t>
  </si>
  <si>
    <t>: Россия, Кемеровская обл., кадастровый номер земельного участка 42:09:0000000:4487, Новокузнецкий район с Атаманово ул Весенняя 23в.</t>
  </si>
  <si>
    <t>: Россия, Кемеровская обл., кадастровый номер земельного участка 42:09:0205001:796, Новокузнецкий район, Центральное с/п, с. Атаманово, ул. Центральная, 235.</t>
  </si>
  <si>
    <t>Россия, Кемеровская обл., кадастровый номер земельного участка 42:09:0201001:2698, Кемеровская область, Новокузнецкий Район, с. Атаманово, ул. Притомская.</t>
  </si>
  <si>
    <t>: Россия, Кемеровская обл., кадастровый номер земельного участка 42:09:0204001:1436, Кемеровская область, Новокузнецкий район, Центральное сельское поселение, п.ст. Тальжино, ул. Солнечная, 12-5.</t>
  </si>
  <si>
    <t>Россия, Кемеровская область -Кузбасс, Яшкинский муниципальный округ, д. Крылово, ул. Набережная, 9а, кадастровый номер земельного участка 42:19:0211004:178</t>
  </si>
  <si>
    <t>Российская Федерация, Кемеровская область, Яшкинский район, с. Колмогорово, ул. Мирная,  д. 111, кадастровый номер земельного участка 42:19:0204002:2696</t>
  </si>
  <si>
    <t>с Сандайка севернее на 33 метра от земельного участка с кадастровым номером 42:15:0101002:317</t>
  </si>
  <si>
    <t>Кемеровская обл., мост через р.Серта на автомобильной дороге Тяжинский-Тисуль, км 31+540 / ПС 35 кВ Усть-Колбинская, Ф.10-2-У, ТП-194</t>
  </si>
  <si>
    <t xml:space="preserve">Кемеровская область-Кузбасс, Тисульский муниципальный округ, д. Листвянка, ул. Советская, 19Б </t>
  </si>
  <si>
    <t>КЕМЕРОВСКАЯ ОБЛ., ЮРГИНСКИЙ М.О., Д. КОЖЕВНИКОВО, В ГРАНИЦЕ КАДАСТРОВОГО КВАРТАЛА 42:17:0101007</t>
  </si>
  <si>
    <t>652640, КЕМЕРОВСКАЯ ОБЛ., -, ПГТ. КРАСНОБРОДСКИЙ, КРУПЕННИКОВА,  Д. 85, КАДАСТРОВЫЙ НОМЕР ЗЕМЕЛЬНОГО УЧАСТКА 42:21:0804036:0031</t>
  </si>
  <si>
    <t>КЕМЕРОВСКАЯ ОБЛ., КАДАСТРОВЫЙ НОМЕР ЗЕМЕЛЬНОГО УЧАСТКА 42:25:0301005:504, КИСЕЛЕВСКИЙ ГОРОДСКОЙ ОКРУГ, Д. АЛЕКСАНДРОВКА, УЛ. КИСЕЛЕВСКАЯ УЧАСТОК № 163</t>
  </si>
  <si>
    <t>653250, КЕМЕРОВСКАЯ ОБЛ., ПРОКОПЬЕВСКИЙ, П ТРУДАРМЕЙСКИЙ, ПОЧТОВАЯ,  Д. 15А, КАДАСТРОВЫЙ НОМЕР ЗЕМЕЛЬНОГО УЧАСТКА 42:10:0403001:2399</t>
  </si>
  <si>
    <t>КЕМЕРОВСКАЯ ОБЛ., КАДАСТРОВЫЙ НОМЕР ЗЕМЕЛЬНОГО УЧАСТКА 42:10:0404002:529, КЕМЕРОВСКАЯ ОБЛАСТЬ-КУЗБАСС, ГОРОДСКОЙ ОКРУГ КРАСНОБРОДСКИЙ,КРАСНОБРОДСКИЙ ПОСЕЛОК ГОРОДСКОГО ТИПА, ГОРНЯК ЗОНА (МАССИВ), 3 РЯД УЛИЦА, 5</t>
  </si>
  <si>
    <t>Кемеровская обл., кадастровый номер земельного участка 42:01:0117004:594, Беловский г.о., пгт Инской, микрорайон Приморский, з/у 2а</t>
  </si>
  <si>
    <t>Российская Федерация, Кемеровская область - Кузбасс, муниципальный округ Беловский, поселок Степной, улица Центральная, земельный участок 20, кадастровый номер земельного участка 42:01:0121001:368</t>
  </si>
  <si>
    <t>Кемеровская область, р-н. Промышленновский, д. Портнягино, ул. Школьная, д. 22, кадастровый номер земельного участка 42:11:0113002:90</t>
  </si>
  <si>
    <t>Грамотеино, автодорога "Лениск-Кузнецкий-Новокузнецк-Междуреченск" км 24,100</t>
  </si>
  <si>
    <t>Российская Федерация, Кемеровская область, Беловский городской округ, пгт. Грамотеино, ул. Кузнецкий Тракт, 2, кадастровый номер земельного участка 42:01:0114005:915.</t>
  </si>
  <si>
    <t>г. Гурьевск, ул. Мичурина земельный участок 37б/ПС Гурьевская 110/35/10 кВ, Ф 10-7-З/ ТП-075 ВЛ-0,4 кВ/ Ф-1/ оп.№ 1</t>
  </si>
  <si>
    <t>КЕМЕРОВСКАЯ ОБЛ., КАДАСТРОВЫЙ НОМЕР ЗЕМЕЛЬНОГО УЧАСТКА 42:02:0108003:000, МУНИЦИПАЛЬНЫЙ ОКРУГ ГУРЬЕВСКИЙ, ДЕРЕВНЯ ЧУВАШ-ПАЙ, В Г/Ф-10-15-С ПС 110 кВ Гурьевская Ф-2 Опора № 3</t>
  </si>
  <si>
    <t xml:space="preserve"> Кемеровская обл., г. Белово., птг Инской, СО Нива уч. № 41, кн 42:21:0501043:25</t>
  </si>
  <si>
    <t xml:space="preserve">Кемеровская обл., Беловский го, птг Инской, территория СНТ Приморье зу 62а, кн 42:21:0504007:633 </t>
  </si>
  <si>
    <t>Россия, 652133, Кемеровская обл., Ижморский, с Островка, Островского,  д. 34, А, кадастровый номер земельного участка 42:03:0105010:335.</t>
  </si>
  <si>
    <t>Россия, Кемеровская обл., кадастровый номер земельного участка 42:03:0201002:585, Российская Федирация,  Кемеровская область- Кузбасс, Ижморский муниципальный округ, с. Почитанка, ул.Ленинская, земельный участок 66 В.</t>
  </si>
  <si>
    <t>650512, КЕМЕРОВСКАЯ ОБЛ., КЕМЕРОВСКИЙ, Д СМОЛИНО, СЕЗОННАЯ,  Д. 1, КАДАСТРОВЫЙ НОМЕР ЗЕМЕЛЬНОГО УЧАСТКА 42:04:0335001:1098</t>
  </si>
  <si>
    <t>Кемеровская обл., кадастровый номер земельного участка 42:04:0205001:874, Кемеровская обл, р-н Кемеровский, с. Верхотомское, пер 1-й Садовый, дом 3.</t>
  </si>
  <si>
    <t>650515, КЕМЕРОВСКАЯ ОБЛ., КЕМЕРОВСКИЙ, С ЯГУНОВО, ОЗЕРНАЯ,  Д. 3, КАДАСТРОВЫЙ НОМЕР ЗЕМЕЛЬНОГО УЧАСТКА 42:04:0320001:3281</t>
  </si>
  <si>
    <t xml:space="preserve">КЕМЕРОВСКАЯ ОБЛ., КАДАСТРОВЫЙ НОМЕР ЗЕМЕЛЬНОГО УЧАСТКА 42:04:0320001:905, МЕСТОПОЛОЖЕНИЕ УСТАНОВЛЕНО ОТНОСИТЕЛЬНО  ОРИЕНТИРА, РАСПОЛОЖЕННОГО В ГРАНИЦАХ УЧАСТКА. ПОЧТОВЫЙ АДРЕС ОРИЕНТИРА: КЕМЕРОВСКАЯ </t>
  </si>
  <si>
    <t>КЕМЕРОВСКАЯ ОБЛ., КАДАСТРОВЫЙ НОМЕР ЗЕМЕЛЬНОГО УЧАСТКА 42:04:0341001:1635, МЕСТОПОЛОЖЕНИЕ УСТАНОВЛЕНО ОТНОСИТЕЛЬНО ОРИЕНТИРА, РАСПОЛОЖЕННОГО В ГРАНИЦАХ УЧАСТКА. ПОЧТОВЫЙ АДРЕС ОРИЕНТИРА: КЕМЕРОВСКАЯ ОБЛ, Р-Н КЕМЕРОВСКИЙ, П НОВОСТРОЙКА, УЛ ВАСИЛЬКОВАЯ, ПОЗ</t>
  </si>
  <si>
    <t>КЕМЕРОВСКАЯ ОБЛ., КАДАСТРОВЫЙ НОМЕР ЗЕМЕЛЬНОГО УЧАСТКА 42:04:0219001:538, КЕМЕРОВСКАЯ ОБЛАСТЬ, КЕМЕРОВСКИЙ Р-Н, Д СТАРОЧЕРВОВО, УЛ ЛУГОВАЯ, Д. 15</t>
  </si>
  <si>
    <t>КЕМЕРОВСКАЯ ОБЛ., КАДАСТРОВЫЙ НОМЕР ЗЕМЕЛЬНОГО УЧАСТКА 42:04:0340001:1684, МЕСТОПОЛОЖЕНИЕ УСТАНОВЛЕНО ОТНОСИТЕЛЬНО ОРИЕНТИРА, РАСПОЛОЖЕННОГО В ГРАНИЦАХ УЧАСТКА. ПОЧТОВЫЙ АДРЕС ОРИЕНТИРА: КЕМЕРОВСКАЯ  ОБЛ, Р-Н КЕМЕРОВСКИЙ, С. БЕРЕЗОВО, УЛ. ЛЕСНАЯ, ПОЗ.31</t>
  </si>
  <si>
    <t>650511, КЕМЕРОВСКАЯ ОБЛ., КЕМЕРОВСКИЙ, БЕРЕЗОВО, ЧАПАЕВА,  Д. 44, КАДАСТРОВЫЙ НОМЕР ЗЕМЕЛЬНОГО УЧАСТКА 42:04:0340001:249</t>
  </si>
  <si>
    <t>КЕМЕРОВСКАЯ ОБЛ., КАДАСТРОВЫЙ НОМЕР ЗЕМЕЛЬНОГО УЧАСТКА 42:04:0211001:2119, РОССИЙСКАЯ ФЕДЕРАЦИЯ, КЕМЕРОВСКАЯ ОБЛАСТЬ, КЕМЕРОВСКИЙ МУНИЦИПАЛЬНЫЙ РАЙОН, ЕЛЫКАЕВСКОЕ СЕЛЬСКОЕ ПОСЕЛЕНИЕ</t>
  </si>
  <si>
    <t>КЕМЕРОВСКАЯ ОБЛ., КАДАСТРОВЫЙ НОМЕР ЗЕМЕЛЬНОГО УЧАСТКА 42:04:0316002:389, КЕМЕРОВСКИЙ МУНИЦИПАЛЬНЫЙ РАЙОН, ЯГУНОВСКОЕ СЕЛЬСКОЕ ПОСЕЛЕНИЕ, П. НОВОИСКИТИМСК</t>
  </si>
  <si>
    <t>КЕМЕРОВСКАЯ ОБЛ., КАДАСТРОВЫЙ НОМЕР ЗЕМЕЛЬНОГО УЧАСТКА 42:04:0348001:672, КЕМЕРОВСКАЯ ОБЛАСТЬ,  КЕМЕРОВСКИЙ РАЙОН, Д. ПУГАЧИ, УЛ. ЦЕНТРАЛЬНАЯ, Д .91-1</t>
  </si>
  <si>
    <t>КЕМЕРОВСКАЯ ОБЛ., КАДАСТРОВЫЙ НОМЕР ЗЕМЕЛЬНОГО УЧАСТКА 42:04:0352001:1959, КЕМЕРОВСКАЯ ОБЛАСТЬ, Р-Н КЕМЕРОВСКИЙ, П. МЕТАЛЛПЛОЩАДКА, УЛ. ГЕОДЕЗИЧЕСКАЯ, Д. 6</t>
  </si>
  <si>
    <t>КЕМЕРОВСКАЯ ОБЛ., КАДАСТРОВЫЙ НОМЕР ЗЕМЕЛЬНОГО УЧАСТКА 42:04:0352001:8487, РОССИЙСКАЯ ФЕДЕРАЦИЯ, КЕМЕРОВСКАЯ ОБЛАСТЬ-КУЗБАСС, МУНИЦИПАЛЬНЫЙ ОКРУГ КЕМЕРОВСКИЙ,  ПОСЕЛОК МЕТАЛЛПЛОЩАДКА, УЛИЦА БЕРЕГОВАЯ, ЗЕМЕЛЬНЫЙ УЧАСТОК 16/1</t>
  </si>
  <si>
    <t>КЕМЕРОВСКАЯ ОБЛ., КЕМЕРОВСКИЙ, ЯГУНОВО, ВЕСЕННЯЯ,  Д. 15, КАДАСТРОВЫЙ НОМЕР ЗЕМЕЛЬНОГО УЧАСТКА 42:04:0320001:1016</t>
  </si>
  <si>
    <t>650520, КЕМЕРОВСКАЯ ОБЛ., КЕМЕРОВСКИЙ, П ПАНИНСК, ЦЕНТРАЛЬНАЯ,  Д. 30, КАДАСТРОВЫЙ НОМЕР ЗЕМЕЛЬНОГО УЧАСТКА 42:04:0210002:206</t>
  </si>
  <si>
    <t>КЕМЕРОВСКАЯ ОБЛ., КАДАСТРОВЫЙ НОМЕР ЗЕМЕЛЬНОГО УЧАСТКА 42:04:0209001:753, КЕМЕРОВСКАЯ ОБЛАСТЬ, Р-Н КЕМЕРОВСКИЙ , С. АНДРЕЕВКА, УЛ. НОВАЯ , ПОЗИЦИЯ 55</t>
  </si>
  <si>
    <t>Кемеровская область, Тисульский район, с. Тамбар, ул. Маяковского, 32а</t>
  </si>
  <si>
    <t>пос. Листвянка, ул. Юбилейная,  д. 9Б, 1, кадастровый номер земельного участка 42:15:0104001:270.</t>
  </si>
  <si>
    <t>Россия, Кемеровская обл., кадастровый номер земельного участка 42:16:0111004:826, Российская Федерация, Кемеровская область-Кузбасс, Чебулинский муниципальный округ, с. Николаевка, улица Центральная, земельный участок 92 Г.</t>
  </si>
  <si>
    <t>КЕМЕРОВСКАЯ ОБЛ., КАДАСТРОВЫЙ НОМЕР ЗЕМЕЛЬНОГО УЧАСТКА 42:17:0102006:1360, РОССИЙСКАЯ ФЕДЕРАЦИЯ, КЕМЕРОВСКАЯ ОБЛАСТЬ-КУЗБАСС, МУ</t>
  </si>
  <si>
    <t>КЕМЕРОВСКАЯ ОБЛ., КАДАСТРОВЫЙ НОМЕР ЗЕМЕЛЬНОГО УЧАСТКА 42:17:0101001:1577, РОССИЙСКАЯ ФЕДЕРАЦИЯ, КЕМЕРОВСКАЯ ОБЛАСТЬ - КУЗБАСС,</t>
  </si>
  <si>
    <t>Россия, Кемеровская область -Кузбасс, Яшкинский муниципальный округ, с Поломошное, ул. Советская, 46, кадастровый номер земельного участка 42:19:030101:36</t>
  </si>
  <si>
    <t>Россия, Кемеровская область -Кузбасс, Яшкинский муниципальный округ, п. Яшкинский, ул. Пограничная, д. 8, кв. 2, кадастровый номер земельного участка 42:19:0111003:19</t>
  </si>
  <si>
    <t>Кемеровская область, Промышленновский муниципальный округ, п.Соревнование,ул Береговая ,Земельный участок 1б</t>
  </si>
  <si>
    <t>Кемеровская область, Промышленновский муниципальный округ, пгт Промышленная ,ул Полевая д 15-1</t>
  </si>
  <si>
    <t>КЕМЕРОВСКАЯ ОБЛ., КАДАСТРОВЫЙ НОМЕР ЗЕМЕЛЬНОГО УЧАСТКА 42:10:0403001:794, ПРОКОПЬЕВСКИЙ РАЙОН, Р. ТРУДАРМЕЙСКИЙ, ПЕР. САДОВЫЙ ДОМ 20</t>
  </si>
  <si>
    <t>652640, КЕМЕРОВСКАЯ ОБЛ., КЕМЕРОВСКАЯ ОБЛ, ПГТ КРАСНОБРОДСКИЙ, УЛ КОМСОМОЛЬСКАЯ,  Д. 15, КАДАСТРОВЫЙ НОМЕР ЗЕМЕЛЬНОГО УЧАСТКА 42:21:0802016:13</t>
  </si>
  <si>
    <t>КЕМЕРОВСКАЯ ОБЛ., КАДАСТРОВЫЙ НОМЕР ЗЕМЕЛЬНОГО УЧАСТКА 42:21:0802003:6, КЕМЕРОВСКАЯ ОБЛАСТЬ, ПГТ. КРАСНОБРОДСКИЙ, УЛ. МАТРОСОВА, Д.10</t>
  </si>
  <si>
    <t>Россия, Кемеровская обл., кадастровый номер земельного участка 42:09:1701001:529, Район Новокузнецкий, село Сидорово, улица Куюкова, д.11.</t>
  </si>
  <si>
    <t>Атаманово, Трудовая, 8 : Россия, 654216, Кемеровская обл., Новокузнецкий, Атаманово, кадастровый номер земельного участка 42:09:0205001:575.</t>
  </si>
  <si>
    <t>: Россия, Кемеровская обл., кадастровый номер земельного участка 42:09:0201003:1934, Кемеровская область, Новокузнецкий р-он, с. Атаманово, ул. Целинная 3А.</t>
  </si>
  <si>
    <t>: Россия, Кемеровская обл., кадастровый номер земельного участка 42:09:0201003:2745, Российская Федерация, Кемеровская область - Кузбасс, Новокузнецкий муниципальный округ, с. Атаманово, ул. Центральная.</t>
  </si>
  <si>
    <t>Российская Федерация, Кемеровская область - Кузбасс, муниципальный округ Новокузнецкий, село Атаманово, улица Кутузова, земельный участок 2в, кадастровый номер земельного участка 42:09:0201003:2680.</t>
  </si>
  <si>
    <t>: Россия, 654000, Кемеровская обл., Новокузнецкий, с Атаманово, Цветочная,  д. 12, кадастровый номер земельного участка 42:09:0201005:41.</t>
  </si>
  <si>
    <t>Россия, 654218, Кемеровская обл., Новокузнецкий, с Боровково, Пионерская,  д. 10, кадастровый номер земельного участка 42:09:0104001:279.</t>
  </si>
  <si>
    <t>Россия, 654216, Кемеровская обл., Новокузнецкий, Атаманово, Школьная,  д. 38 "А", кадастровый номер земельного участка 42:09:0201003:260..</t>
  </si>
  <si>
    <t>: Россия, 654224, Кемеровская обл., Новокузнецкий, п Осиновое Плесо, Терсинская,  д. 1, кадастровый номер земельного участка 42:09:1801001:1489</t>
  </si>
  <si>
    <t>: Россия, 654216, Кемеровская обл., Новокузнецкий, с Атаманово, Школьная,  д. 12а, кадастровый номер земельного участка 42:09:0201003:746</t>
  </si>
  <si>
    <t>: Россия, Кемеровская обл., кадастровый номер земельного участка 42:10:0304010:3169, Кемеровская область, Прокопьевский муниципальный район, п. Свободный, ул. Березовая,6.</t>
  </si>
  <si>
    <t>Российская Федерация, Кемеровская область - Кузбасс, Прокопьевский муниципальный округ, п. Свободный, ул. Российская, земельный участок 18, кадастровый номер земельного участка 42:10:0304009:1620.</t>
  </si>
  <si>
    <t>Россия, Кемеровская обл., кадастровый номер земельного участка 42:10:0304009:1327, Кемеровская область, Прокопьевский муниципальный район, с Верх-Егос, ул Полевая, 5.</t>
  </si>
  <si>
    <t>Россия, Кемеровская обл., кадастровый номер земельного участка 42:10:0304003:584, Кемеровская область, Прокопьевский муниципальный район, п. Свободный, ул. Тырганская,18.</t>
  </si>
  <si>
    <t xml:space="preserve">: Россия, Кемеровская обл., кадастровый номер земельного участка 42:10:0304009:1054, Кемеровская обл, р-н Прокопьевский, с Верх-Егос. </t>
  </si>
  <si>
    <t>КЕМЕРОВСКАЯ ОБЛ., КАДАСТРОВЫЙ НОМЕР ЗЕМЕЛЬНОГО УЧАСТКА 42:10:0304010:3435, КЕМЕРОВСКАЯ ОБЛАСТЬ ПРОКОПЬЕВСКИЙ МУНИЦИПАЛЬНЫЙ РАЙОН П СВОБОДНЫЙ УЛ ПОЛЕВАЯ,14</t>
  </si>
  <si>
    <t>653212, КЕМЕРОВСКАЯ ОБЛ., ПРОКОПЬЕВСКИЙ, П КАЛАЧЕВО, МАЙСКАЯ,  Д. 36, КАДАСТРОВЫЙ НОМЕР ЗЕМЕЛЬНОГО УЧАСТКА 42:10:0205006:924</t>
  </si>
  <si>
    <t>КЕМЕРОВСКАЯ ОБЛ., КАДАСТРОВЫЙ НОМЕР ЗЕМЕЛЬНОГО УЧАСТКА 42:10:0303001:719, КЕМЕРОВСКАЯ ОБЛАСТЬ ПРОКОПЬЕВСКИЙ МУНИЦИПАЛЬНЫЙ РАЙОН П. СМЫШЛЯЕВО, УЛ. МУХАЧЕВА,78 А</t>
  </si>
  <si>
    <t>Россия, Кемеровская обл., кадастровый номер земельного участка 42:01:0120001:1821, РФ, Кемеровская область-Кузбасс, муниципальный округ Беловский, село Челухоево, улица Четонова, земельный участок,1.</t>
  </si>
  <si>
    <t>652466, КЕМЕРОВСКАЯ ОБЛ., КРАПИВИНСКИЙ, Д ШЕВЕЛИ, ЗЕМЛЯНИЧНАЯ,  Д. 30, КАДАСТРОВЫЙ НОМЕР ЗЕМЕЛЬНОГО УЧАСТКА 42:05:0102002:498</t>
  </si>
  <si>
    <t>КЕМЕРОВСКАЯ ОБЛ., КЕМЕРОВСКАЯ ОБЛАСТЬ - КУЗБАСС, КРАПИВИНСКИЙ Р-Н. П. КРАСНЫЕ КЛЮЧИ ШОССЕЙНАЯ УЛ. / 42.05:0101004</t>
  </si>
  <si>
    <t>652443, КЕМЕРОВСКАЯ ОБЛ., КРАПИВИНСКИЙ, С БАРАЧАТЫ, ОКТЯБРЬСКАЯ,  Д. 11, 1, КАДАСТРОВЫЙ НОМЕР ЗЕМЕЛЬНОГО УЧАСТКА 42:05:0101001:292</t>
  </si>
  <si>
    <t>Россия, Кемеровская обл., кадастровый номер земельного участка 42:26:0301001:29641, Кемеровская область-Кузбасс, Ленинск-Кузнецкий городской округ, г. Ленинск-Кузнецкий,  пер. Пригородный, з/у 15 — участок.</t>
  </si>
  <si>
    <t>: Россия, 652523, Кемеровская обл., Ленинск-Кузнецкий, п Лапшиновка, Тополиная,  д. 11, кадастровый номер земельного участка 42:06:0115001:413.</t>
  </si>
  <si>
    <t>Кемеровская область, Ленинск-Кузнецкий район, село Подгорное, улица Весенняя,  34-1, кадастровый номер земельного участка 42:06:0108005:231.</t>
  </si>
  <si>
    <t>Кемеровская область, р-н Ленинск-Кузнецкий, с Красное, ул Кирова, д. 51, кадастровый номер земельного участка 42:06:0101001:1401.</t>
  </si>
  <si>
    <t>Кемеровская обл., Гурьевский, с Малая Салаирка, Матросова,  д. 32, кадастровый номер земельного участка 42:02:0109015:228/ ПС 110 кВ Гурьевская ф-10-1-С ТП-102 Оп. №14</t>
  </si>
  <si>
    <t>652770, КЕМЕРОВСКАЯ ОБЛ., ГУРЬЕВСКИЙ Р-Н, Г САЛАИР, УЛ ЭНГЕЛЬСА,  Д. 39, КАДАСТРОВЫЙ НОМЕР ЗЕМЕЛЬНОГО УЧАСТКА 42:39:0201001:65 / ф-6-17-К ВЛ – 0,4 кВ ф.пос-ок ТП-508 (потреб)</t>
  </si>
  <si>
    <t>Российская Федерация, Кемеровская область - Кузбасс, Новокузнецкий муниципальный район, Центральное сельское поселение, село Ашмарино, улица Карьерная, земельный участок 21а, кадастровый номер земельного участка 42:09:0502001:1513.</t>
  </si>
  <si>
    <t>: Россия, 654201, Кемеровская обл., Новокузнецкий, с Сосновка, Стадионная,  д. 22, кадастровый номер земельного участка 42:09:1501004:1157.</t>
  </si>
  <si>
    <t>Россия, Кемеровская обл., кадастровый номер земельного участка 42:09:0000000:4486, Российская Федерация, Кемеровская область - Кузбасс, Новокузнецкий муниципальный округ, село Сосновка, улица Речная, земельный участок 6А.</t>
  </si>
  <si>
    <t>Кемеровская область, р-н Новокузнецкий, п. Кузедеево, ул. Советская, д.48, кадастровый номер земельного участка 42:09:2601003:316</t>
  </si>
  <si>
    <t>: Россия, Кемеровская обл., кадастровый номер земельного участка 42:09:0505002:173, Кемеровская область,Новокузнецкий район,Центральное с/п,Елань п.,Солнечная ул.39.</t>
  </si>
  <si>
    <t>Россия, Кемеровская обл., кадастровый номер земельного участка 42:09:1006001:1357, Область Кемеровская область - Кузбасс, Район Новокузнецкий, Село Таргай, Улица Чистая Грива,56.</t>
  </si>
  <si>
    <t>Кемеровская область, р-н Новокузнецкий, с Куртуково, ул. Нагорная-5,  д. 3, кв. 1, кадастровый номер земельного участка 42:09:1001001:0929.</t>
  </si>
  <si>
    <t>Кемеровская обл.,  Кемеровский р-н, СНТ Энергетик, уч. 2, к.н.з.у. 42:04:0325001:227.</t>
  </si>
  <si>
    <t xml:space="preserve">Кемеровская обл.,  Кемеровский р-н,   д. Сухая речка, ул. Новая поз. 2, к.н.з.у. 42:04:03440001:790. </t>
  </si>
  <si>
    <t>Кемеровская обл., Промышленновский района, п Плотниково ул Юбилейная 38а/44</t>
  </si>
  <si>
    <t>Кемеровская область, Беловский район, пос. Снежинский, ул. Майская, д. 15а, кадастровый номер земельного участка 42:01:0122002:688</t>
  </si>
  <si>
    <t xml:space="preserve"> Кемеровская обл., кадастровый номер земельного участка 42:01:0117001:765, Беловский район, с. Поморцево, пер. Мирный, 12.</t>
  </si>
  <si>
    <t>Кемеровская область-Кузбасс, Беловский муниципальный округ, поселок Снежинский, улица Советская, земельный участок 19б, кадастровый номер земельного участка 42:01:0122002:1508</t>
  </si>
  <si>
    <t>Кемеровская область, Беловский муниципальный район, сельское поселение Евтинское, с. Евтино, ул. Полевая,  зд. 7.</t>
  </si>
  <si>
    <t>Кемеровская область, Новокузнецкий р-н, Атаманово, Пионерская, 66а</t>
  </si>
  <si>
    <t>Кемеровская область, Новокузнецкий р-н, Славино, Мичурина, 12</t>
  </si>
  <si>
    <t>Кемеровская область, Новокузнецкий р-н, Атаманово, Дружбы, 2</t>
  </si>
  <si>
    <t>Кемеровская область, Новокузнецкий р-н, Атаманово, Сибирская, 11</t>
  </si>
  <si>
    <t>Кемеровская область, Новокузнецкий р-н, CНТ "Притомская Нива", 6</t>
  </si>
  <si>
    <t>Кемеровская область, Новокузнецкий р-н, Осиновое Плесо, Береговая, 39</t>
  </si>
  <si>
    <t>Кемеровская область, Новокузнецкий р-н, Кузедеево,улЛуговая 18</t>
  </si>
  <si>
    <t>Кемеровская область, Новокузнецкий р-н, п.Нижние-Кинерки,ул.Болотная 28</t>
  </si>
  <si>
    <t>Кемеровская область, Новокузнецкий р-н, Куртуково, Ясная 20</t>
  </si>
  <si>
    <t>Россия, Кемеровская обл., кадастровый номер земельного участка 42:09:1515002:1623, Российская Федерация, Кемеровская область-Кузбасс, Новокузнецкий муниципальный округ</t>
  </si>
  <si>
    <t>Кемеровская область, Новокузнецкий р-н, Куртуково, Нагорная 1</t>
  </si>
  <si>
    <t>Кемеровская область, Новокузнецкий р-н, Сарбала, Колокольцева 16А</t>
  </si>
  <si>
    <t>Кемеровская область, Новокузнецкий р-н, Таргай, ул.Чистая Грива 42</t>
  </si>
  <si>
    <t>Кемеровская область, Новокузнецкий р-н, Сосновка, Целинная 8</t>
  </si>
  <si>
    <t>КЕМЕРОВСКАЯ ОБЛ., КАДАСТРОВЫЙ НОМЕР ЗЕМЕЛЬНОГО УЧАСТКА 42:09:0601001:4130, РОССИЙСКАЯ ФЕДЕРАЦИЯ, КЕМЕРОВСКАЯ ОБЛАСТЬ-КУЗБАСС, НО</t>
  </si>
  <si>
    <t>КЕМЕРОВСКАЯ ОБЛ., НОВОКУЗНЕЦК, Р-Н ОРДЖОНИКИДЗЕВСКИЙ, УЛ КУРЕЙНАЯ,  Д. 18, КАДАСТРОВЫЙ НОМЕР ЗЕМЕЛЬНОГО УЧАСТКА 42:30:05</t>
  </si>
  <si>
    <t>КЕМЕРОВСКАЯ ОБЛ., НОВОКУЗНЕЦК, Р-Н ОРДЖОНИКИДЗЕВСКИЙ, УЛ НОВОСТРОЙКА,  Д. 47, КАДАСТРОВЫЙ НОМЕР ЗЕМЕЛЬНОГО УЧАСТКА 42:30</t>
  </si>
  <si>
    <t>КЕМЕРОВСКАЯ ОБЛ., КАДАСТРОВЫЙ НОМЕР ЗЕМЕЛЬНОГО УЧАСТКА 42:09:0605001:208, КЕМЕРОВСКАЯ ОБЛАСТЬ, Р-Н. НОВОКУЗНЕЦКИЙ, Д. ШОРОХОВО, УЛ. ЦЕНТРАЛЬНАЯ, Д. 31</t>
  </si>
  <si>
    <t>Кемеровская область, Новокузнецкий городской округ, город Новокузнецк, Орджоникидзевский район, СНТ ''Приозерное-2'', улица Абрикосовая, участок № 30</t>
  </si>
  <si>
    <t>Российская Федерация, Кемеровская область - Кузбасс, Новокузнецкий городской округ, город Новокузнецк, Орджоникидзевский район, Проезд 1-й Знаменский, земельный участок 8</t>
  </si>
  <si>
    <t>Кемеровская область, город Новокузнецк, Орджоникидзевский район, ул. Соревнования, (строительный номер объекта - 64)</t>
  </si>
  <si>
    <t>КЕМЕРОВСКАЯ ОБЛ., КАДАСТРОВЫЙ НОМЕР ЗЕМЕЛЬНОГО УЧАСТКА 42:09:0601001:4125, РОССИЙСКАЯ ФЕДЕРАЦИЯ, КЕМЕРОВСКАЯ ОБЛАСТЬ-КУЗБАСС, НОВОКУЗНЕЦКИЙ МУНИЦИПАЛЬНЫЙ ОКРУГ, С.ИЛЬИНКА, УЛ.СИБИРСКАЯ</t>
  </si>
  <si>
    <t>Кемеровская область, Топкинский район, Хорошеборское сельское поселение</t>
  </si>
  <si>
    <t>Кемеровская область,с. Подонино, ул. Садовая, 2В</t>
  </si>
  <si>
    <t>Кемеровская область, с. Подонино, ул. Садовая, 40</t>
  </si>
  <si>
    <t>Кемеровская область, д. Усть-Стрелино, ул. Октябрьская, 25</t>
  </si>
  <si>
    <t>Кемеровская область, с. Топки, ул. Дачная, д. 32</t>
  </si>
  <si>
    <t>Кемеровская область, с. Зарубино, ул. 50 лет Октября, жилой дом №1</t>
  </si>
  <si>
    <t>Кемеровская область, с. Зарубино, ул. Центральная, 20</t>
  </si>
  <si>
    <t>Кемеровская область, п. Магистральный, ул. Строителей, д. 19А</t>
  </si>
  <si>
    <t>КЕМЕРОВСКАЯ ОБЛ., КАДАСТРОВЫЙ НОМЕР ЗЕМЕЛЬНОГО УЧАСТКА 42:18:0104007:347, РОССИЙСКАЯ ФЕДЕРАЦИЯ,КЕМЕРОВСКАЯ ОБЛАСТЬ-КУЗБАСС, ЯЙСКИЙ МУНИЦИПАЛЬНЫЙ ОКРУГ, С.ЕМЕЛЬЯНОВКА,УЛ.МОЛОДЕЖНАЯ,2А</t>
  </si>
  <si>
    <t>КЕМЕРОВСКАЯ ОБЛ., КАДАСТРОВЫЙ НОМЕР ЗЕМЕЛЬНОГО УЧАСТКА 42:18:0107005:486, РОССИЙСКАЯ ФЕДЕРАЦИЯ,КЕМЕРОВСКАЯ ОБЛАСТЬ-КУЗБАСС, ЯЙСКИЙ МУНИЦИПАЛЬНЫЙ ОКРУГ, С.СЕРГЕЕВКА,УЛ.СИБИРСКАЯ,21А</t>
  </si>
  <si>
    <t>652050, КЕМЕРОВСКАЯ ОБЛ., ЮРГИНСКИЙ, Д МИТРОФАНОВО, НАБЕРЕЖНАЯ,  Д. 18, КАДАСТРОВЫЙ НОМЕР ЗЕМЕЛЬНОГО УЧАСТКА 42:17:0103006:471</t>
  </si>
  <si>
    <t>КЕМЕРОВСКАЯ ОБЛ., КАДАСТРОВЫЙ НОМЕР ЗЕМЕЛЬНОГО УЧАСТКА 42:17:0102007:3080, РОССИЙСКАЯ ФЕДЕРАЦИЯ, КЕМЕРОВСКАЯ ОБЛАСТЬ-КУЗБАСС, ЮР</t>
  </si>
  <si>
    <t>КЕМЕРОВСКАЯ ОБЛ., КАДАСТРОВЫЙ НОМЕР ЗЕМЕЛЬНОГО УЧАСТКА 42:17:0102007:2827, РОССИЙСКАЯ ФЕДЕРАЦИЯ, КЕМЕРОВСКАЯ ОБЛАСТЬ, ЮРГИНСКИЙ</t>
  </si>
  <si>
    <t>КЕМЕРОВСКАЯ ОБЛ., КАДАСТРОВЫЙ НОМЕР ЗЕМЕЛЬНОГО УЧАСТКА 42:04:0312001:147, РОССИЙСКАЯ ФЕДЕРАЦИЯ, КЕМЕРОВСКАЯ ОБЛАСТЬ-КУЗБАСС, КЕМЕРОВСКИЙ МУНИЦИПАЛЬНЫЙ ОКРУГ, Д. КАМЫШНАЯ, УЛ. НАБЕРЕЖНАЯ, УЧАСТОК 17А.</t>
  </si>
  <si>
    <t>КЕМЕРОВСКАЯ ОБЛ., КАДАСТРОВЫЙ НОМЕР ЗЕМЕЛЬНОГО УЧАСТКА 42:04:0316002:308, КЕМЕРОВСКИЙ РАЙОН, СНТ СН УЮТНОЕ, УЛ. ПИХТОВАЯ, 12</t>
  </si>
  <si>
    <t>КЕМЕРОВСКАЯ ОБЛ., КАДАСТРОВЫЙ НОМЕР ЗЕМЕЛЬНОГО УЧАСТКА 42:04:0211001:1466, КЕМЕРОВСКАЯ ОБЛ, Р-Н КЕМЕРОВСКИЙ</t>
  </si>
  <si>
    <t>КЕМЕРОВСКАЯ ОБЛ., КАДАСТРОВЫЙ НОМЕР ЗЕМЕЛЬНОГО УЧАСТКА 42:04:0208001:975, КЕМЕРОВСКАЯ ОБЛАСТЬ, КЕМЕРОВСКИЙ Р-Н, ЕЛЫКАЕВСКОЕ СЕЛЬСКОЕ ПОСЕЛЕНИЕ, С. АНДРЕЕВКА, УЛ. ПРИОВРАЖНАЯ, ПОЗ. 43.</t>
  </si>
  <si>
    <t>650516, КЕМЕРОВСКАЯ ОБЛ., КЕМЕРОВСКИЙ, Д МОЗЖУХА, ЛЕСНАЯ,  Д. 17Б, КАДАСТРОВЫЙ НОМЕР ЗЕМЕЛЬНОГО УЧАСТКА 42:04:0306001:1785</t>
  </si>
  <si>
    <t>КЕМЕРОВСКАЯ ОБЛ., КАДАСТРОВЫЙ НОМЕР ЗЕМЕЛЬНОГО УЧАСТКА 42:04:0353001:2880, КУЗБАСС, МУНИЦИПАЛЬНЫЙ ОКРУГ КЕМЕРОВСКИЙ, ДЕРЕВНЯ СУХОВО, УЛИЦА ЦЕНТРАЛЬНАЯ, ЗЕМЕЛЬНЫЙ УЧАСТОК 25/5</t>
  </si>
  <si>
    <t>КЕМЕРОВСКАЯ ОБЛ., КАДАСТРОВЫЙ НОМЕР ЗЕМЕЛЬНОГО УЧАСТКА 42:04:0320001:3483, РОССИЙСКАЯ ФЕДЕРАЦИЯ, КЕМЕРОВСКАЯ ОБЛАСТЬ - КУЗБАСС, МУНИЦИПАЛЬНЫЙ ОКРУГ КЕМЕРОВСКИЙ, СЕЛО ЯГУНОВО, УЛИЦА ОЗЕРНАЯ, ЗЕМЕЛЬНЫЙ УЧАСТОК 19А</t>
  </si>
  <si>
    <t>КЕМЕРОВСКАЯ ОБЛ., КАДАСТРОВЫЙ НОМЕР ЗЕМЕЛЬНОГО УЧАСТКА 42:04:0204010:76, МЕСТОПОЛОЖЕНИЕ УСТАНОВЛЕНО ОТНОСИТЕЛЬНО ОРИЕНТИРА, РАСПОЛОЖЕННОГО В ГРАНИЦАХ УЧАСТКА. ПОЧТОВЫЙ АДРЕС ОРИЕНТИРА: Р-Н КЕМЕРОВСКИЙ Д. ПОДЪЯКОВО УЛ. СОЛНЕЧНЫЙ ТУРИСТАН ДОМ 27 А.</t>
  </si>
  <si>
    <t>КЕМЕРОВСКАЯ ОБЛ., КАДАСТРОВЫЙ НОМЕР ЗЕМЕЛЬНОГО УЧАСТКА 42:04:0204002:539, КЕМЕРОВСКАЯ ОБЛАСТЬ, КЕМЕРОВСКИЙ РАЙОН, С. ВЕРХОТОМСКОЕ, УЛ. ШКОЛЬНАЯ, 15</t>
  </si>
  <si>
    <t>КЕМЕРОВСКАЯ ОБЛ., КАДАСТРОВЫЙ НОМЕР ЗЕМЕЛЬНОГО УЧАСТКА 42:04:0204011:154, КЕМЕРОВСКАЯ ОБЛАСТЬ, Р-Н КЕМЕРОВСКИЙ, П. ЩЕГЛОВСКИЙ, УЛ. КЛУБНАЯ, Д 16</t>
  </si>
  <si>
    <t>КЕМЕРОВСКАЯ ОБЛ., КАДАСТРОВЫЙ НОМЕР ЗЕМЕЛЬНОГО УЧАСТКА 42:04:0212001:2727, КЕМЕРОВСКАЯ ОБЛАСТЬ, Р-Н. КЕМЕРОВСКИЙ, С. ЕЛЫКАЕВО, УЛ. ЛЕОНОВА, Д. 40А</t>
  </si>
  <si>
    <t>КЕМЕРОВСКАЯ ОБЛ., КАДАСТРОВЫЙ НОМЕР ЗЕМЕЛЬНОГО УЧАСТКА 42:04:0209001:3287, РОССИЙСКАЯ ФЕДЕРАЦИЯ, КЕМЕРОВСКАЯ ОБЛАСТЬ - КУЗБАСС, КЕМЕРОВСКИЙ МУНИЦИПАЛЬНЫЙ ОКРУГ, С. АНДРЕЕВКА , УЛ. ЛУГОВАЯ, ЗЕМЕЛЬНЫЙ УЧАСТОК 39Б</t>
  </si>
  <si>
    <t>650511, КЕМЕРОВСКАЯ ОБЛ., КЕМЕРОВСКИЙ, С БЕРЕЗОВО, ПОПЕРЕЧНАЯ 2-Я,  Д. 14, КАДАСТРОВЫЙ НОМЕР ЗЕМЕЛЬНОГО УЧАСТКА 42:04:0340001:1127</t>
  </si>
  <si>
    <t>КЕМЕРОВСКАЯ ОБЛ., КАДАСТРОВЫЙ НОМЕР ЗЕМЕЛЬНОГО УЧАСТКА 42:04:0208009:40, Д. СОЛОНЕЧНАЯ, УЛ. ЗАРЕЧНАЯ, 2 Б</t>
  </si>
  <si>
    <t>КЕМЕРОВСКАЯ ОБЛ., КАДАСТРОВЫЙ НОМЕР ЗЕМЕЛЬНОГО УЧАСТКА 42:04:0208002:7806, КЕМЕРОВСКАЯ ОБЛАСТЬ, КЕМЕРОВСКИЙ РАЙОН, ЕЛЫКАЕВСКОЕ СЕЛЬСКОЕ ПОСЕЛЕНИЕ</t>
  </si>
  <si>
    <t>КЕМЕРОВСКАЯ ОБЛ., КАДАСТРОВЫЙ НОМЕР ЗЕМЕЛЬНОГО УЧАСТКА 42:04:0341001:1271, МЕСТОПОЛОЖЕНИЕ УСТАНОВЛЕНО ОТНОСИТЕЛЬНО ОРИЕНТИРА, РАСПОЛОЖЕННОГО В ГРАНИЦАХ УЧАСТКА. ПОЧТОВЫЙ АДРЕС ОРИЕНТИРА: КЕМЕРОВСКАЯ ОБЛ, Р-Н КЕМЕРОВСКИЙ, П НОВОСТРОЙКА, УЛ БЕРЕЗОВАЯ, ДОМ 1</t>
  </si>
  <si>
    <t>КЕМЕРОВСКАЯ ОБЛ., КАДАСТРОВЫЙ НОМЕР ЗЕМЕЛЬНОГО УЧАСТКА 42:04:0341001:1627, ОБЛАСТЬ КЕМЕРОВСКАЯ, РАЙОН КЕМЕРОВСКИЙ, ПОСЕЛОК НОВОСТРОЙКА, ПОЗИЦИЯ 218</t>
  </si>
  <si>
    <t>КЕМЕРОВСКАЯ ОБЛ., КАДАСТРОВЫЙ НОМЕР ЗЕМЕЛЬНОГО УЧАСТКА 42:04:0340001:1101, КЕМЕРОВСКАЯ ОБЛАСТЬ, КЕМЕРОВСКИЙ РАЙОН, С.БЕРЕЗОВО, УЛ.ИМ.В.ВЫСОЦКОГО-6</t>
  </si>
  <si>
    <t>КЕМЕРОВСКАЯ ОБЛ., КАДАСТРОВЫЙ НОМЕР ЗЕМЕЛЬНОГО УЧАСТКА 42:04:0352001:8877, РОССИЙСКАЯ ФЕДЕРАЦИЯ, КЕМЕРОВСКАЯ ОБЛАСТЬ - КУЗБАСС, КЕМЕРОВСКИЙ МУНИЦИПАЛЬНЫЙ ОКРУГ, П. МЕТАЛЛПЛОЩАДКА, УЛ. ТОМСКАЯ, ЗЕМЕЛЬНЫЙ УЧАСТОК 1/1</t>
  </si>
  <si>
    <t>КЕМЕРОВСКАЯ ОБЛ., КАДАСТРОВЫЙ НОМЕР ЗЕМЕЛЬНОГО УЧАСТКА 42:04:0352001:8919, РОССИЙСКАЯ ФЕДЕРАЦИЯ, КЕМЕРОВСКАЯ ОБЛАСТЬ-КУЗБАСС, КЕМЕРОВСКИЙ МУНИЦИПАЛЬНЫЙ ОКРУГ, П. МЕТАЛЛПЛОЩАДКА, УЛ. СУХОВСКАЯ</t>
  </si>
  <si>
    <t>КЕМЕРОВСКАЯ ОБЛ., КАДАСТРОВЫЙ НОМЕР ЗЕМЕЛЬНОГО УЧАСТКА 42:04:0305002:32, КЕМЕРОВСКАЯ ОБЛАСТЬ,ПОСЕЛОК ЗВЕЗДНЫЙ,УЛИЦА ПРИДОРОЖНАЯ,УЧАСТОК №15</t>
  </si>
  <si>
    <t>КЕМЕРОВСКАЯ ОБЛ., КАДАСТРОВЫЙ НОМЕР ЗЕМЕЛЬНОГО УЧАСТКА 42:04:0306001:0396, КЕМЕРОВСКАЯ ОБЛАСТЬ, КЕМЕРОВСКИЙ РАЙОН, Д. МОЗЖУХА, УЛ. СОВХОЗНАЯ, ДОМ 5, КВ. 2</t>
  </si>
  <si>
    <t>КЕМЕРОВСКАЯ ОБЛ., КАДАСТРОВЫЙ НОМЕР ЗЕМЕЛЬНОГО УЧАСТКА 42:04:0306001:1174, КЕМЕРОВСКАЯ ОБЛАСТЬ-КУЗБАСС КЕМЕРОВСКИЙ РАЙОН ДЕРЕВНЯ МОЗЖУХА УЛИЦА ВОСТОЧНАЯ ЗЕМЕЛЬНЫЙ УЧАСТОК 19</t>
  </si>
  <si>
    <t>КЕМЕРОВСКАЯ ОБЛ., КАДАСТРОВЫЙ НОМЕР ЗЕМЕЛЬНОГО УЧАСТКА 42:04:0208002:10774, КЕМЕРОВСКИЙ МУНИЦИПАЛЬНЫЙ ОКРУГ, С.АНДРЕЕВКА, УЛ. РАДУЖНАЯ, ЗЕМЕЛЬНЫЙ УЧАСТОК 16</t>
  </si>
  <si>
    <t>КЕМЕРОВСКАЯ ОБЛ., КАДАСТРОВЫЙ НОМЕР ЗЕМЕЛЬНОГО УЧАСТКА 42:04:0211001:1679, КЕМЕРОВСКАЯ ОБЛАСТЬ, ЕЛЫКАЕВСКОЕ СЕЛЬСКОЕ ПОСЕЛЕНИЕ</t>
  </si>
  <si>
    <t>КЕМЕРОВСКАЯ ОБЛ., С. ВЕРХОТОМСКОЕ, ПЕР. КИРОВА,  Д. 5А, КАДАСТРОВЫЙ НОМЕР ЗЕМЕЛЬНОГО УЧАСТКА 42:04:0205001:2489</t>
  </si>
  <si>
    <t>КЕМЕРОВСКАЯ ОБЛ., КАДАСТРОВЫЙ НОМЕР ЗЕМЕЛЬНОГО УЧАСТКА 42:04:0211003:833, КЕМЕРОВСКАЯ ОБЛАСТЬ, Р-Н КЕМЕРОВСКИЙ,  Д. ЖУРАВЛЕВО, УЛ. ЛЕСНАЯ, ПОЗ. 4</t>
  </si>
  <si>
    <t>КЕМЕРОВСКАЯ ОБЛ., КАДАСТРОВЫЙ НОМЕР ЗЕМЕЛЬНОГО УЧАСТКА 42:04:0213001:266, КЕМЕРОВСКАЯ ОБЛ, Р-Н КЕМЕРОВСКИЙ, КСП "СИЛИНСКОЕ", 480 М НА  СЕВЕРО- ЗАПАД ОТ СНТ "НАДЕЖДА"</t>
  </si>
  <si>
    <t>Кемеровский муниципальный округ, д. Жургавань, ул. Центральная , земельный участок 34/2</t>
  </si>
  <si>
    <t>КЕМЕРОВСКАЯ ОБЛ., КАДАСТРОВЫЙ НОМЕР ЗЕМЕЛЬНОГО УЧАСТКА 42:04:0219001:162, КЕМЕРОВСКАЯ ОБЛАСТЬ, Р-Н КЕМЕРОВСКИЙ, Д. СТАРОЧЕРВОВО, УЛ. ПРИТОМСКАЯ, 10</t>
  </si>
  <si>
    <t>КЕМЕРОВСКАЯ ОБЛ., КАДАСТРОВЫЙ НОМЕР ЗЕМЕЛЬНОГО УЧАСТКА 42:04:0340001:4531, РОССИЙСКАЯ ФЕДЕРАЦИЯ, КЕМЕРОВСКАЯ ОБЛАСТЬ-КУЗБАСС, КЕМЕРОВСКИЙ МУНИЦИПАЛЬНЫЙ ОКРУГ, СЕЛО БЕРЕЗОВО, УЛИЦА ПОЛЕССКАЯ, ЗЕМЕЛЬНЫЙ УЧАСТОК 1</t>
  </si>
  <si>
    <t>650510, КЕМЕРОВСКАЯ ОБЛ., КЕМЕРОВСКИЙ, П НОВОСТРОЙКА, РАДУЖНАЯ,  Д. 10, КАДАСТРОВЫЙ НОМЕР ЗЕМЕЛЬНОГО УЧАСТКА 42:04:0341001:559</t>
  </si>
  <si>
    <t>650511, КЕМЕРОВСКАЯ ОБЛ., КЕМЕРОВСКИЙ, С БЕРЕЗОВО, РАЙСКАЯ,  Д. 8, КАДАСТРОВЫЙ НОМЕР ЗЕМЕЛЬНОГО УЧАСТКА 42:04:0340001:3740</t>
  </si>
  <si>
    <t>КЕМЕРОВСКАЯ ОБЛ., КАДАСТРОВЫЙ НОМЕР ЗЕМЕЛЬНОГО УЧАСТКА 42:04:0340001:4699, РОССИЙСКАЯ ФЕДЕРАЦИЯ, КЕМЕРОВСКАЯ ОБЛАСТЬ-КУЗБАСС, КЕМЕРОВСКИЙ МУНИЦИПАЛЬНЫЙ ОКРУГ, С.БЕРЕЗОВО, УЛ. ОСЕННЯЯ</t>
  </si>
  <si>
    <t>КЕМЕРОВСКАЯ ОБЛ., КАДАСТРОВЫЙ НОМЕР ЗЕМЕЛЬНОГО УЧАСТКА 42:04:0305002:150, КЕМЕРОВСКАЯ ОБЛАСТЬ, КЕМЕРОВСКИЙ РАЙОН, П. ЗВЕЗДНЫЙ , УЛ. СОЛНЕЧНАЯ, 27</t>
  </si>
  <si>
    <t>КЕМЕРОВСКАЯ ОБЛ., КАДАСТРОВЫЙ НОМЕР ЗЕМЕЛЬНОГО УЧАСТКА 42:24:0101039:0127, КЕМЕРОВСКАЯ ОБЛАСТЬ,Г. КЕМЕРОВО,ЗАВОДСКИЙ РАЙОН, УЛ. ЦЕНТРАЛЬНАЯ, ДОМ № 29</t>
  </si>
  <si>
    <t>КЕМЕРОВСКАЯ ОБЛ., КАДАСТРОВЫЙ НОМЕР ЗЕМЕЛЬНОГО УЧАСТКА 42:24:0101039:841, КЕМЕРОВСКАЯ ОБЛАСТЬ, Г. КЕМЕРОВО, УЛ. ЦЕНТРАЛЬНАЯ, Д.19</t>
  </si>
  <si>
    <t>КЕМЕРОВСКАЯ ОБЛ., КАДАСТРОВЫЙ НОМЕР ЗЕМЕЛЬНОГО УЧАСТКА 42:04:0341001:570, МЕСТОПОЛОЖЕНИЕ УСТАНОВЛЕНО ОТНОСИТЕЛЬНО ОРИЕНТИРА, РАСПОЛОЖЕННОГО В ГРАНИЦАХ УЧАСТКА. ПОЧТОВЫЙ АДРЕС ОРИЕНТИРА: КЕМЕРОВСКАЯ ОБЛ, Р-Н КЕМЕРОВСКИЙ,П. НОВОСТРОЙКА,  УЛ. ЛИНЕЙНАЯ, ДОМ 1</t>
  </si>
  <si>
    <t>650512, КЕМЕРОВСКАЯ ОБЛ., КЕМЕРОВСКИЙ, Д БЕРЕГОВАЯ, ЦЕНТРАЛЬНАЯ,  Д. 12, 1, КАДАСТРОВЫЙ НОМЕР ЗЕМЕЛЬНОГО УЧАСТКА 42:04:0334001:334</t>
  </si>
  <si>
    <t>650512, КЕМЕРОВСКАЯ ОБЛ., КЕМЕРОВСКИЙ, СМОЛИНО, ПРИТОМСКАЯ,  Д. 89А, КАДАСТРОВЫЙ НОМЕР ЗЕМЕЛЬНОГО УЧАСТКА 42:04:0335001:1085</t>
  </si>
  <si>
    <t xml:space="preserve">Кемеровская обл.,  Кемеровский р-н, с.п. Елыкаевское, д. Журавлево, к.н.з.у. 42:04:0211001:1621 </t>
  </si>
  <si>
    <t xml:space="preserve">Россия, Кемеровская обл., кадастровый номер земельного участка 42:04:0208002:11451, Российская Федерация, Кемеровская область - Кузбасс, Кемеровский муниципальный округ, д. Солонечная, ул. Солнечная 42:04:0208002:11451 </t>
  </si>
  <si>
    <t xml:space="preserve"> Россия, Кемеровская обл., кадастровый номер земельного участка 42:04:0208002:11356, Российская Федерация,Кемеровская область-Кузбасс, Кемеровский муниципальный округ, деревня Солонечная, улица Тихая, земельный участок 8</t>
  </si>
  <si>
    <t xml:space="preserve"> Россия, Кемеровская обл., кадастровый номер земельного участка 42:04:0208002:11538, Российская Федерация, Кемеровская область-Кузбасс, муниципальный округ Кемеровский, деревня Солонечная, улица Тихая, земельный участок 20 </t>
  </si>
  <si>
    <t>Российская Федерация, Кемеровская область - Кузбасс, Кемеровский муниципальный округ, д. Солонечная, ул. Тихая, земельный участок 13, кадастровый номер земельного участка 42:04:0208002:11117</t>
  </si>
  <si>
    <t xml:space="preserve">Россия, Кемеровская обл., кадастровый номер земельного участка 42:04:0208002:11101, Область Кемеровская область - Кузбасс, Район Кемеровский, Деревня Солонечная, Улица Тихая, земельный участок 1 </t>
  </si>
  <si>
    <t>Россия, Кемеровская обл., кадастровый номер земельного участка 42:04:0208002:11340, Российская федерация, Кемеровская область-Кузбасс, Кемеровский муниципальный округ, д. Солонечная,  ул. Солнечная</t>
  </si>
  <si>
    <t>Кемеровская обл., Кемеровский р-н, с. Андреевка,  ул. Новая, з.у. 30, к.н.з.у. 42:04:0209001:719.</t>
  </si>
  <si>
    <t>Кемеровская обл., Кемеровский р-он., п. Новостройка, д. 118, к.н. з.у. 42:04:341001:569</t>
  </si>
  <si>
    <t>Кемеровская обл., Кемеровский р-н, п. Металлплощадка, п. Геодезический, з.у. 5, к.н.з.у. 42:04:0352001:8501, з.у. 6, к.н.з.у. 42:04:0352001:8800</t>
  </si>
  <si>
    <t xml:space="preserve"> Кемеровская обл., Ижморский, с Троицкое, Молодежная, д. 23а, кадастровый номер земельного участка 42:03:0301003:1548.</t>
  </si>
  <si>
    <t>Кемеровская область, Ижморский район, с. Симбирка, ул. Советская, д. 80, кадастровый номер земельного участка 42:03:0302004:434</t>
  </si>
  <si>
    <t>КЕМЕРОВСКАЯ ОБЛ., ЮРГИНСКИЙ М.О. П. РЕЧНОЙ, В ГРАНИЦЕ КАДАСТРОВОГО КВАРТАЛА 42:17:0103001</t>
  </si>
  <si>
    <t>652050, КЕМЕРОВСКАЯ ОБЛ., ЮРГИНСКИЙ, Д ФИЛОНОВО, ЦЕНТРАЛЬНАЯ, Д. 18, 1, КАДАСТРОВЫЙ НОМЕР ЗЕМЕЛЬНОГО УЧАСТКА 42:17:0101020:362</t>
  </si>
  <si>
    <t>Россия, Кемеровская обл., кадастровый номер земельного участка 42:14:0110008:948, Российская Федерация, Кемеровская Область- Кузбасс,Муниципальный округ Топкинский, село Усть- Сосново, улица Красная 10 Б.</t>
  </si>
  <si>
    <r>
      <t> Россия, 652320, Кемеровская обл., Топкинский, с Топки, Садовая,  д. 15, кадастровый номер объекта 42:14:0103001:2888.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</si>
  <si>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Россия, Кемеровская обл., кадастровый номер земельного участка 42:14:0103001:2820, Российская Федерация,Кемеровская область-Кузбасс,Топкинский муниципальный округ,село Топки,улица Трудовая,земельный участок 3</t>
  </si>
  <si>
    <t>Кемеровская обл., д. Катково, в границах кадастрового квартала 42:14:0109006</t>
  </si>
  <si>
    <t>Кемеровская область - Кузбасс, Новокузнецкий район, с. Атаманово, ул. Кирова, 12, кадастровый номер земельного участка 42:09:0201003:2774</t>
  </si>
  <si>
    <t>Россия, 654216, Кемеровская обл., Новокузнецкий, с Атаманово, Подгорная,  д. 8, кадастровый номер земельного участка 42:09:0201001:495</t>
  </si>
  <si>
    <t>Россия, Кемеровская обл., кадастровый номер земельного участка 42:09:0203001:1143, Российская Федерация, Кемеровская область - Кузбасс, Новокузнецкий муниципальный округ, поселок Тальжино, улица Весенняя, земельный участок 22.</t>
  </si>
  <si>
    <t>Россия, 654224, Кемеровская обл., Новокузнецкий, с Макариха,  д. 25, кадастровый номер земельного участка 42:09:3407001:42</t>
  </si>
  <si>
    <t>Россия, Кемеровская обл., кадастровый номер земельного участка 42:09:0202001:266, Кемеровская обл, р-н Новокузнецкий, п Баевка, ул Молодежная, 79.</t>
  </si>
  <si>
    <t>Российская Федерация, Кемеровская область-Кузбасс, Новокузнецкий муниципальный район, Центральное сельское поселение, п Тальжино, ул Высокая, д. 12-1</t>
  </si>
  <si>
    <t>Российская Федерация, Кемеровская область - Кузбасс, Новокузнецкий муниципальный район, Центральное сельское поселение, село Атаманово, улица Центральная, земельный участок 175г, кадастровый номер земельного участка 42:09:0201003:2605</t>
  </si>
  <si>
    <t>Кемеровская область, г. Мыски, пос. Балбынь, ул. Береговая, № 1 "а", кадастровый номер земельного участка 42:09:2202002:18</t>
  </si>
  <si>
    <t>Россия, 654217, Кемеровская обл., Новокузнецкий, п Тальжино, Алтайская,  д. 19, б, кадастровый номер земельного участка 42:09:0000000:4535.</t>
  </si>
  <si>
    <t>Россия, Кемеровская обл., кадастровый номер земельного участка 42:09:0205001:1207, Российская Федерация, Кемеровская область -Кузбасс, Новокузнецкий муниципальный округ, село Атаманово</t>
  </si>
  <si>
    <t>Кемеровская область, р-н. Новокузнецкий, п. Верх-Подобас, д. 23, кадастровый номер земельного участка 42:09:0105001:39</t>
  </si>
  <si>
    <t>Кемеровская область, Мариинский район, п. Первомайский, 100 м. на запад от дома 36 по ул. Юбилейная, кадастровый номер земельного участка 42:07:0112003:593.</t>
  </si>
  <si>
    <t>Кемеровская обл., кадастровый номер земельного участка 42:12:0110001:1376, Кемеровская область, Таштагольский район, п. Усть-Кабырза, ул. Болотная, 13а</t>
  </si>
  <si>
    <t>Кемеровская обл., кадастровый номер земельного участка 42:12:0110001:1198, обл. Кемеровская, р-н Таштагольский, п. Усть-Кабырза, ул. Арбачакова, 12-А.</t>
  </si>
  <si>
    <t>Кемеровская область, Беловский, г.Белово, пгт Инской, микрорайон Технологический, 18, кадастровый номер земельного участка 42:21:0503004:348</t>
  </si>
  <si>
    <t>Кемеровская обл., кадастровый номер земельного участка 42:01:0104001:1384, Российская Федерация ,Кемеровская область-Кузбасс, Беловский муниципальный округ,с.Вишневка,Магистральная 10</t>
  </si>
  <si>
    <t>КЕМЕРОВСКАЯ ОБЛ., КАДАСТРОВЫЙ НОМЕР ЗЕМЕЛЬНОГО УЧАСТКА 42:09:0606001:4989, РОССИЙСКАЯ ФЕДЕРАЦИЯ, КЕМЕРОВСКАЯ ОБЛАСТЬ - КУЗБАСС, НОВОКУЗНЕЦКИЙ МУНИЦИПАЛЬНЫЙ РАЙОН, КРАСУЛИНСКОЕ СЕЛЬСКОЕ ПОСЕЛЕНИЕ, С. БЕДАРЕВО, УЛ. КЛЕНОВАЯ, ЗЕМЕЛЬНЫЙ УЧАСТОК 27</t>
  </si>
  <si>
    <t>КЕМЕРОВСКАЯ ОБЛ., КАДАСТРОВЫЙ НОМЕР ЗЕМЕЛЬНОГО УЧАСТКА 42:30:0228016:48, ГОРОД НОВОКУЗНЕЦК, КУЙБЫШЕВСКИЙ РАЙОН, УЛИЦА КЛУБНИЧНАЯ (СТРОИТЕЛЬНЫЙ НОМЕР ОБЪЕКТА - 25)</t>
  </si>
  <si>
    <t>КЕМЕРОВСКАЯ ОБЛ., КАДАСТРОВЫЙ НОМЕР ЗЕМЕЛЬНОГО УЧАСТКА 42:09:0606001:5216, НОВОКУЗНЕЦКИЙ МУНИЦИПАЛЬНЫЙ РАЙОН, КРАСУЛИНСКОЕ СЕЛЬСКОЕ ПОСЕЛЕНИЕ</t>
  </si>
  <si>
    <t>654025, КЕМЕРОВСКАЯ ОБЛ., НОВОКУЗНЕЦК, Р-Н ОРДЖОНИКИДЗЕВСКИЙ, УЛ СКОРОСТНАЯ, Д. 43, КАДАСТРОВЫЙ НОМЕР ЗЕМЕЛЬНОГО УЧАСТКА 42:30:0505030:246</t>
  </si>
  <si>
    <t>КЕМЕРОВСКАЯ ОБЛ., КАДАСТРОВЫЙ НОМЕР ЗЕМЕЛЬНОГО УЧАСТКА 42:09:0601001:2964, КЕМЕРОВСКАЯ ОБЛАСТЬ, НОВОКУЗНЕЦКИЙ Р-Н, С. ИЛЬИНКА, УЛ. СЕВЕРНАЯ, 27-Б</t>
  </si>
  <si>
    <t>КЕМЕРОВСКАЯ ОБЛ., КАДАСТРОВЫЙ НОМЕР ЗЕМЕЛЬНОГО УЧАСТКА 42:09:0606001:5340, НОВОКУЗНЕЦКИЙ МУНИЦИПАЛЬНЫЙ РАЙОН, КРАСУЛИНСКОЕ СЕЛЬСКОЕ ПОСЕЛЕНИЕ, СЕЛО БЕДАРЕВО, УЛ. ЛИПОВАЯ 24</t>
  </si>
  <si>
    <t>КЕМЕРОВСКАЯ ОБЛ., КАДАСТРОВЫЙ НОМЕР ЗЕМЕЛЬНОГО УЧАСТКА 42:09:0606001:4410, РОССИЙСКАЯ ФЕДЕРАЦИЯ, КЕМЕРОВСКАЯ ОБЛАСТЬ, НОВОКУЗНЕЦКИЙ МУНИЦИПАЛЬНЫЙ РАЙОН, КРАСУЛИНСКОЕ СЕЛЬСКОЕ ПОСЕЛЕНИЕ</t>
  </si>
  <si>
    <t>КЕМЕРОВСКАЯ ОБЛ., КАДАСТРОВЫЙ НОМЕР ЗЕМЕЛЬНОГО УЧАСТКА 42:09:0606001:2858, КЕМЕРОВСКАЯ ОБЛАСТЬ, Р-Н НОВОКУЗНЕЦКИЙ, КРАСУЛИНСКОЕ СЕЛЬСКОЕ ПОСЕЛЕНИЕ, С. БЕДАРЕВО, УЛ. РЕЧНАЯ ,19</t>
  </si>
  <si>
    <t>КЕМЕРОВСКАЯ ОБЛ., КАДАСТРОВЫЙ НОМЕР ЗЕМЕЛЬНОГО УЧАСТКА 42:09:0601001:4093, КЕМЕРОВСКАЯ ОБЛАСТЬ КУЗБАСС НОВОКУЗНЕЦКИЙ МУНИЦИПАЛЬНЫЙ РАЙОН КРАСУЛИНСКОЕ СЕЛЬСКОЕ ПОСЕЛЕНИЕ СЕЛО ИЛЬИНКА УЛИЦА САДОВАЯ ЗЕМЕЛЬНЫЙ УЧАСТОК 10 А</t>
  </si>
  <si>
    <t>654054, КЕМЕРОВСКАЯ ОБЛ., НОВОКУЗНЕЦКИЙ, БЕДАРЕВО, РЕЧНАЯ, Д. 28А, КАДАСТРОВЫЙ НОМЕР ЗЕМЕЛЬНОГО УЧАСТКА 42:09:0606001:4607</t>
  </si>
  <si>
    <t>КЕМЕРОВСКАЯ ОБЛ., КАДАСТРОВЫЙ НОМЕР ЗЕМЕЛЬНОГО УЧАСТКА 42:30:0206002:298, ГОРОД НОВОКУЗНЕЦК, УЛИЦА ЛУЧЕЗАРНАЯ (СТРОИТЕЛЬНЫЙ НОМЕР - 82)</t>
  </si>
  <si>
    <t>КЕМЕРОВСКАЯ ОБЛ., КАДАСТРОВЫЙ НОМЕР ЗЕМЕЛЬНОГО УЧАСТКА 42:30:0000000:00, Г. НОВОКУЗНЕЦК, ПЕР. ГОРНОСТРОИТЕЛЬНЫЙ, 79</t>
  </si>
  <si>
    <t>654063, КЕМЕРОВСКАЯ ОБЛ., НОВОКУЗНЕЦК, Р-Н КУЙБЫШЕВСКИЙ, УЛ РЯБИНОВАЯ, Д. 6, КАДАСТРОВЫЙ НОМЕР ЗЕМЕЛЬНОГО УЧАСТКА 42:30:0206002:668</t>
  </si>
  <si>
    <t>654025, КЕМЕРОВСКАЯ ОБЛ., НОВОКУЗНЕЦК, Р-Н ОРДЖОНИКИДЗЕВСКИЙ, ПЕР ТЕЛЕЦКИЙ, Д. 20А, КАДАСТРОВЫЙ НОМЕР ЗЕМЕЛЬНОГО УЧАСТКА 42:30:</t>
  </si>
  <si>
    <t>КЕМЕРОВСКАЯ ОБЛ., КАДАСТРОВЫЙ НОМЕР ЗЕМЕЛЬНОГО УЧАСТКА 42:09:1203001:778, НОВОКУЗНЕЦКИЙ МУНИЦИПАЛЬНЫЙ ОКРУГ, ПОСЕЛОК СЕВЕРНЫЙ, ЗЕМЕЛЬНЫЙ УЧАСТОК 235Б</t>
  </si>
  <si>
    <t>КЕМЕРОВСКАЯ ОБЛ., КАДАСТРОВЫЙ НОМЕР ЗЕМЕЛЬНОГО УЧАСТКА 42:09:0601001:3670, КЕМЕРОВСКАЯ ОБЛАСТЬ, НОВОКУЗНЕЦКИЙ РАЙОН СЕЛО ИЛЬИНКА УЛ. КОВРИГИНА, 57А</t>
  </si>
  <si>
    <t>КЕМЕРОВСКАЯ ОБЛ., КАДАСТРОВЫЙ НОМЕР ЗЕМЕЛЬНОГО УЧАСТКА 42:09:0606001:5334, РОССИЙСКАЯ ФЕДЕРАЦИЯ, КЕМЕРОВСКАЯ ОБЛАСТЬ-КУЗБАСС, НОВОКУЗНЕЦКИЙ МУНИЦИПАЛЬНЫЙ ОКРУГ, Д ШОРОХОВО, УЛ РОДНИКОВАЯ, ЗЕМЕЛЬНЫЙ УЧАСТОК 125</t>
  </si>
  <si>
    <t>654063, КЕМЕРОВСКАЯ ОБЛ., НОВОКУЗНЕЦК, Р-Н КУЙБЫШЕВСКИЙ, УЛ 375 КМ, Д. 36, КАДАСТРОВЫЙ НОМЕР ЗЕМЕЛЬНОГО УЧАСТКА 42:30:0101001:1</t>
  </si>
  <si>
    <t>КЕМЕРОВСКАЯ ОБЛ., КАДАСТРОВЫЙ НОМЕР ЗЕМЕЛЬНОГО УЧАСТКА 42:09:0911001:3099, РОССИЙСКАЯ ФЕДЕРАЦИЯ, КЕМЕРОВСКАЯ ОБЛАСТЬ – КУЗБАСС, НОВОКУЗНЕЦКИЙ МУНИЦИПАЛЬНЫЙ ОКРУГ, СЕЛО БЕРЕЗОВО, УЛИЦА ТАЕЖНАЯ, ЗЕМЕЛЬНЫЙ УЧАСТОК 21</t>
  </si>
  <si>
    <t>КЕМЕРОВСКАЯ ОБЛ., КАДАСТРОВЫЙ НОМЕР ЗЕМЕЛЬНОГО УЧАСТКА 42:09:0000000:4761, РОССИЙСКАЯ ФЕДЕРАЦИЯ, КЕМЕРОВСКАЯ ОБЛАСТЬ – КУЗБАСС, НОВОКУЗНЕЦКИЙ МУНИЦИПАЛЬНЫЙ ОКРУГ, СЕЛО БЕРЕЗОВО, УЛИЦА ТАЕЖНАЯ, ЗЕМЕЛЬНЫЙ УЧАСТОК 19</t>
  </si>
  <si>
    <t>КЕМЕРОВСКАЯ ОБЛ., КАДАСТРОВЫЙ НОМЕР ЗЕМЕЛЬНОГО УЧАСТКА 42:09:0312001:717, РОССИЙСКАЯ ФЕДЕРАЦИЯ, КЕМЕРОВСКАЯ ОБЛАСТЬ, д.Глуховка, ул.Речная, 40</t>
  </si>
  <si>
    <t>КЕМЕРОВСКАЯ ОБЛ., КАДАСТРОВЫЙ НОМЕР ЗЕМЕЛЬНОГО УЧАСТКА 42:30:0228024:17, Г. НОВОКУЗНЕЦК УЛ. ПРОСТОРНАЯ,24</t>
  </si>
  <si>
    <t>Кемеровская обл., с Кубитет,ул.Рабочая, земельный участок 24, кадастровый номер земельного участка 42:15:0111001:921</t>
  </si>
  <si>
    <t>Российская Федерация, Кемеровская Область-Кузбасс, муниципальный район Ленинск-Кузнецкий, сельское поселения Горняцкое, поселок Восходящий, переулок Школьный, 6а, кадастровый номер земельного участка 42:06:0110002:1104</t>
  </si>
  <si>
    <t>Кемеровская область, Ленинск-Кузнецкий район, п. Новогородец, ул. Никитинская, 1б, строение № 1.</t>
  </si>
  <si>
    <t>Кемеровская обл.,Южный, кадастровый номер 42:06:0104003:482</t>
  </si>
  <si>
    <t>Россия, 652590, Кемеровская обл., Ленинск-Кузнецкий, Демьяновка, Краевой,  д. 2б, кадастровый номер земельного участка 42:06:0115008:1184</t>
  </si>
  <si>
    <t>КЕМЕРОВСКАЯ ОБЛ., КАДАСТРОВЫЙ НОМЕР ЗЕМЕЛЬНОГО УЧАСТКА 42:09:0606001:5576, РОССИЙСКАЯ ФЕДЕРАЦИЯ, КЕМЕРОВСКАЯ ОБЛАСТЬ-КУЗБАСС, НОВОКУЗНЕЦКИЙ МУНИЦИПАЛЬНЫЙ ОКРУГ, С. БЕДАРЕВО</t>
  </si>
  <si>
    <t>КЕМЕРОВСКАЯ ОБЛ., КАДАСТРОВЫЙ НОМЕР ЗЕМЕЛЬНОГО УЧАСТКА 42:09:0606001:4950, РОССИЙСКАЯ ФЕДЕРАЦИЯ, КЕМЕРОВСКАЯ ОБЛАСТЬ-КУЗБАСС, НОВОКУЗНЕЦКИЙ МУНИЦИПАЛЬНЫЙ РАЙОН, КРАСУЛИНСКОЕ СЕЛЬСКОЕ ПОСЕЛЕНИЕ, С. БЕДАРЕВО, УЛ. ЛИПОВАЯ, ЗЕМЕЛЬНЫЙ УЧАСТОК 2</t>
  </si>
  <si>
    <t>КЕМЕРОВСКАЯ ОБЛ., КАДАСТРОВЫЙ НОМЕР ЗЕМЕЛЬНОГО УЧАСТКА 42:09:0606001:5575, РОССИЙСКАЯ ФЕДЕРАЦИЯ, КЕМЕРОВСКАЯ ОБЛАСТЬ-КУЗБАСС, НОВОКУЗНЕЦКИЙ МУНИЦИПАЛЬНЫЙ ОКРУГ, СЕЛО БЕДАРЕВО, УЛИЦА ЗВЕЗДНАЯ, ЗЕМЕЛЬНЫЙ УЧАСТОК 7</t>
  </si>
  <si>
    <t>654210, КЕМЕРОВСКАЯ ОБЛ., НОВОКУЗНЕЦКИЙ, С ИЛЬИНКА, КОВРИГИНА,  Д. 13, А, КАДАСТРОВЫЙ НОМЕР ЗЕМЕЛЬНОГО УЧАСТКА 42:09:0601001:3659</t>
  </si>
  <si>
    <t xml:space="preserve">Кемеровская обл.,  Кемеровский р-н,  д. Александровка, к.н.з.у. 42:04:0211001:3590, 42:04:0211001:3593, 42:04:0211001:3586. </t>
  </si>
  <si>
    <t>Кемеровская область - Кузбасс, Беловский муниципальный район, Евтинское сельское поселение, кадастровый номер земельного участка 42:01:0111004:1227</t>
  </si>
  <si>
    <t>Российская Федерация, Кемеровская область - Кузбасс, Беловский муниципальный округ, кадастровый номер земельного участка 42:01:0122003:413</t>
  </si>
  <si>
    <t xml:space="preserve"> Кемеровская область, Тисульский район Кемеровская область, Тисульский район, д. Дворниково, ул. Центральная, д. 19, кадастровый номер земельного участка 42:13:0104001:6.</t>
  </si>
  <si>
    <t xml:space="preserve"> Кемеровская область, Прокопьевский район : Россия, Кемеровская обл., кадастровый номер земельного участка 42:10:0205006:2955, Прокопьевский муниципальный район Калачевское сельское поселение п Калачево ул Нагорная,27.</t>
  </si>
  <si>
    <t xml:space="preserve"> Кемеровская область, Прокопьевский район Российская Федерация, Кемеровская область - Кузбасс, Прокопьевский муниципальный округ, п. Калачево, ул. Кузнецкая, кадастровый номер земельного участка 42:10:0205006:3196.</t>
  </si>
  <si>
    <t xml:space="preserve"> Кемеровская область, Прокопьевский район Россия, Кемеровская обл., кадастровый номер земельного участка 42:10:0304010:3867, Кемеровская область Прокопьевский муниципальный район п Свободный, ул. Дачная,7.</t>
  </si>
  <si>
    <t xml:space="preserve"> Кемеровская область, Прокопьевский район Россия, Кемеровская обл., кадастровый номер земельного участка 42:10:0304006:255, Район Прокопьевский, Поселок Красная Поляна, Улица Ветеранов 13а.</t>
  </si>
  <si>
    <t xml:space="preserve"> Кемеровская область, Прокопьевский район : Россия, Кемеровская обл., кадастровый номер земельного участка 42:10:0205006:2449, Прокопьевский муниципальный район, п. Калачево, ул. Строителей, дом 17.</t>
  </si>
  <si>
    <t xml:space="preserve"> Кемеровская область, Прокопьевский район : Россия, Кемеровская обл., кадастровый номер земельного участка 42:10:0304006:232, Российская Федерация Кемеровская область-Кузбасс Прокопьевский муниципальный округ п Красная Поляна ул Ветеранов,3е.</t>
  </si>
  <si>
    <t xml:space="preserve"> Кемеровская область, Прокопьевский район Кемеровская область, Прокопьевский муниципальный район, п Свободный, ул. Полевая, 22, кадастровый номер земельного участка 42:10:0304003:724.</t>
  </si>
  <si>
    <t xml:space="preserve"> Кемеровская область, Прокопьевский район Россия, Кемеровская обл., кадастровый номер земельного участка 42:10:0304010:4749, Российская Федерация Кемеровская область-Кузбасс Прокопьевский муниципальный округ поселок Свободный улица Дачная земельный участок 1а.</t>
  </si>
  <si>
    <t xml:space="preserve"> Кемеровская область, Прокопьевский район Российская Федерация, Кемеровская область – Кузбасс, Прокопьевский муниципальный округ, п. Плодопитомник.</t>
  </si>
  <si>
    <t xml:space="preserve"> Кемеровская область, Прокопьевский район Кемеровская обл, р-н Прокопьевский, п. Калачево, ул. Кузнецкая, дом 26, кадастровый номер земельного участка 42:10:0205006:472.</t>
  </si>
  <si>
    <t xml:space="preserve"> Кемеровская область, Прокопьевский район : Россия, Кемеровская обл., кадастровый номер земельного участка 42:10:0304010:3865, Кемеровская область, Прокопьевский муниципальный округ, посёлок Свободный, Улица Дачная, земельный участок 3.</t>
  </si>
  <si>
    <t xml:space="preserve"> Кемеровская область, Прокопьевский район : Россия, Кемеровская обл., кадастровый номер земельного участка 42:10:0205004:825, Российская Федерация Кемеровская область-Кузбасс Прокопьевский район муниципальный район с Новорождественское ул Центральная,77.</t>
  </si>
  <si>
    <t xml:space="preserve"> Кемеровская область, Прокопьевский район : Российская Федерация, Кемеровская область - Кузбасс, Прокопьевский муниципальный округ, с. Котино, ул. Школьная, земельный участок 5, кадастровый номер земельного участка 42:10:0103005:439.</t>
  </si>
  <si>
    <t xml:space="preserve"> Кемеровская область, Прокопьевский район : обл. Кемеровская, р-н Прокопьевский, п. Калачево, ул. Советская, дом 143, кадастровый номер земельного участка 42:10:0205006:677.</t>
  </si>
  <si>
    <t xml:space="preserve"> Кемеровская область, Прокопьевский район Кемеровская область, Прокопьевский муниципальный район, п Свободный, ул. Юбилейная, 2а, кадастровый номер земельного участка 42:10:0304010:3945.</t>
  </si>
  <si>
    <t xml:space="preserve"> Кемеровская область, Прокопьевский район : Россия, Кемеровская обл., кадастровый номер земельного участка 42:10:0304003:1024, Российская Федерация Кемеровская область-Кузбасс Прокопьевский муниципальный округ п Свободный ул Полевая, 23а.</t>
  </si>
  <si>
    <t xml:space="preserve"> Кемеровская область, Прокопьевский район Россия, Кемеровская обл., кадастровый номер земельного участка 42:10:0304003:1015, Российская Федерация, Кемеровская область - Кузбасс, Прокопьевский муниципальный округ, п. Свободный, ул. Молодежная.</t>
  </si>
  <si>
    <t xml:space="preserve"> Кемеровская область, Новокузнецкий район Кемеровская обл., Кемеровский муниципальный район, Березовское сельское поселение, деревня Пугачи.</t>
  </si>
  <si>
    <t xml:space="preserve"> Кемеровская область, Новокузнецкий район Местоположение установлено относительно ориентира, расположенного в границах участка. Почтовый адрес ориентира: Кемеровская обл, р-н Новокузнецкий, с Атаманово, ул Школьная, 10-2, кадастровый номер земельного участка 42:09:0201003:543.</t>
  </si>
  <si>
    <t xml:space="preserve"> Кемеровская область, Новокузнецкий район Россия, 654235, Кемеровская обл., Новокузнецкий, с Славино, Луговая,  д. 48, кадастровый номер земельного участка 42:09:1728001:718.</t>
  </si>
  <si>
    <t xml:space="preserve"> Кемеровская область, Прокопьевский район : Россия, Кемеровская обл., кадастровый номер земельного участка 42:25:0301004:1185, Кемеровская область-Кузбасс. городской округ Киселевский, город Киселевск,улица Фруктовая, 28.</t>
  </si>
  <si>
    <t xml:space="preserve"> Кемеровская область, Прокопьевский район : Россия, Кемеровская обл., кадастровый номер объекта 42:10:0403001:4625, Кемеровская область, Прокопьевский район, п. Трудармейский, ул.Почтовая, д.50А.</t>
  </si>
  <si>
    <t xml:space="preserve"> Кемеровская область, Прокопьевский район : Россия, Кемеровская обл., кадастровый номер земельного участка 42:25:0301005:204, Область Кемеровская область - Кузбасс, Город Киселевск, Деревня Александровка, Улица Вахрушевская, земельный участок 126.</t>
  </si>
  <si>
    <t xml:space="preserve"> Кемеровская область, Прокопьевский район : Россия, 652728, Кемеровская обл., Киселевск, Киселевская,  д. 175, кадастровый номер земельного участка 42:25:0301005:505.</t>
  </si>
  <si>
    <t xml:space="preserve"> Кемеровская область, Прокопьевский район : Россия, Кемеровская обл., кадастровый номер земельного участка 42:25:0104017:283, Кемеровская область г. Киселевск с. Верх-Чумыш ул. Береговая 34а.</t>
  </si>
  <si>
    <t xml:space="preserve"> Кемеровская область, Прокопьевский район Кемеровская область, р-н Прокопьевский район, с. Карагайла, ул. Тургенева, д. 25</t>
  </si>
  <si>
    <t xml:space="preserve"> Кемеровская область, Прокопьевский район Российская Федерация, Кемеровская область – Кузбасс, Прокопьевский муниципальный округ, п. Пушкино, в границе кадастрового квартала 42:10:0105001</t>
  </si>
  <si>
    <t xml:space="preserve"> Кемеровская область, Прокопьевский район Российская Федерация, Кемеровская область-Кузбасс, Киселевский городской округ, д. Александровка, ул. Солнечная, земельный участок 3, кадастровый номер земельного участка 42:25:0301004:1747.</t>
  </si>
  <si>
    <t xml:space="preserve"> Кемеровская область, Прокопьевский район Россия, Кемеровская обл., кадастровый номер объекта 42:21:0803004:40, Кемеровская область, Краснобродский городской округ, пгт Краснобродский, ул Пушкина, д 27.</t>
  </si>
  <si>
    <t xml:space="preserve"> Кемеровская область, Таштагольский район, п. Кондома, ул. Школьная, д. 15</t>
  </si>
  <si>
    <t xml:space="preserve"> Кемеровская область, Новокузнецкий район : Россия, 654201, Кемеровская обл., Новокузнецкий, п Гавриловка (Куртуковский с/с), Центральная,  д. 4а, кадастровый номер земельного участка 42:09:1002001:169.</t>
  </si>
  <si>
    <t xml:space="preserve"> Кемеровская область, Новокузнецкий район : Россия, 652815, Кемеровская обл., Новокузнецкий, с Красная Орловка, Нагорная,  д. 5б, кадастровый номер объекта 42:09:1401001:377.</t>
  </si>
  <si>
    <t xml:space="preserve"> Кемеровская область, Новокузнецкий район : Россия, Кемеровская обл., кадастровый номер земельного участка 42:09:1006002:1608, Российская Федерация,Кемеровская область-Кузбасс,Новокузнецкий муниципальный район,Сосновское сельское поселение,с Куртуково,ул Ясная, з/у 24.</t>
  </si>
  <si>
    <t xml:space="preserve"> Кемеровская область, Новокузнецкий район : Россия, Кемеровская обл., кадастровый номер земельного участка 42:09:1001001:1315, Кемеровская область, р-н. Новокузнецкий, с. Куртуково, ул. Сенная, д. 12.</t>
  </si>
  <si>
    <t xml:space="preserve"> Кемеровская область, Новокузнецкий район Кемеровская область, Новокузнецкий район, с. Куртуково, ул. Зорькина,  д. 11, кадастровый номер земельного участка 42:09:1001001:605.</t>
  </si>
  <si>
    <t xml:space="preserve"> Кемеровская область, Новокузнецкий район Российская Федерация, Кемеровская область, Новокузнецкий район, Сосновское сельское поселение, с. Таргай, ул. Таргайские Усадьбы, уч. № 22, кадастровый номер земельного участка 42:09:1006001:1025.</t>
  </si>
  <si>
    <t xml:space="preserve"> Кемеровская область, Новокузнецкий район : Россия, Кемеровская обл., кадастровый номер земельного участка 42:09:0536001:189, Российская Федерация, Кемеровская область - Кузбасс, муниципальный округ Новокузнецкий, село Ашмарино, улица Школьная, земельный участок 84а</t>
  </si>
  <si>
    <t>КЕМЕРОВСКАЯ ОБЛ., КАДАСТРОВЫЙ НОМЕР ЗЕМЕЛЬНОГО УЧАСТКА 42:04:0213001:449, КЕМЕРОВСКАЯ ОБЛАСТЬ, КЕМЕРОВСКИЙ РАЙОН, СХПК КОЛХОЗ СИБИРЬ (КСП "СИЛИНСКИЙ"), 690 М НА СЕВЕРО-ЗАПАД ОТ СНТ "НАДЕЖДА"</t>
  </si>
  <si>
    <t>КЕМЕРОВСКАЯ ОБЛ., КАДАСТРОВЫЙ НОМЕР ЗЕМЕЛЬНОГО УЧАСТКА 42:04:0208009:282, РОССИЙСКАЯ ФЕДЕРАЦИЯ, КЕМЕРОВСКАЯ ОБЛАСТЬ,КЕМЕРОВСКИЙ РАЙОН, Д. СОЛОНЕЧНАЯ, УЛ. ГАГАРИНА,6</t>
  </si>
  <si>
    <t>КЕМЕРОВСКАЯ ОБЛ., КАДАСТРОВЫЙ НОМЕР ЗЕМЕЛЬНОГО УЧАСТКА 42:04:0211011:288, УЧАСТОК 74, ПЛАНИРУЕТСЯ СТРОЕНИЕ ДОМА</t>
  </si>
  <si>
    <t>КЕМЕРОВСКАЯ ОБЛ., КАДАСТРОВЫЙ НОМЕР ЗЕМЕЛЬНОГО УЧАСТКА 42:04:0320001:3551, КЕМЕРОВСКИЙ РАЙОН, С. ЯГУНОВО, УЛ. АСИНОВСКАЯ, ЗЕМЕЛЬНЫЙ УЧАСТОК 4</t>
  </si>
  <si>
    <t>КЕМЕРОВСКАЯ ОБЛ., КАДАСТРОВЫЙ НОМЕР ЗЕМЕЛЬНОГО УЧАСТКА 42:04:0352001:8912, РОССИЙСКАЯ ФЕДЕРАЦИЯ, КЕМЕРОВСКАЯ ОБЛАСТЬ-КУЗБАСС, КЕМЕРОВСКИЙ МУНИЦИПАЛЬНЫЙ ОКРУГ, П. МЕТАЛЛПЛОЩАДКА, УЛ СУХОВСКАЯ</t>
  </si>
  <si>
    <t>КЕМЕРОВСКАЯ ОБЛ., КАДАСТРОВЫЙ НОМЕР ЗЕМЕЛЬНОГО УЧАСТКА 42:04:0209001:3340, С. АНДРЕЕВКА, УЛ. СИРЕНЕВАЯ (РЯДОМ С ДОМОМ 52)</t>
  </si>
  <si>
    <t>КЕМЕРОВСКАЯ ОБЛ., КАДАСТРОВЫЙ НОМЕР ЗЕМЕЛЬНОГО УЧАСТКА 42:04:0344001:1053, КЕМЕРОВСКАЯ ОБЛАСТЬ -КУЗБАСС, КЕМЕРОВСКИЙ МУНИЦИПАЛЬНЫЙ ОКРУГ, Д. СУХАЯ РЕЧКА, УЛ. ОЗЕРНАЯ, З/У 34А</t>
  </si>
  <si>
    <t>КЕМЕРОВСКАЯ ОБЛ., КАДАСТРОВЫЙ НОМЕР ЗЕМЕЛЬНОГО УЧАСТКА 42:04:0341001:1618, КЕМЕРОВСКАЯ ОБЛАСТЬ, Р-Н КЕМЕРОВСКИЙ, П НОВОСТРОЙКА, УЛ ШОССЕЙНАЯ, Д 21</t>
  </si>
  <si>
    <t>КЕМЕРОВСКАЯ ОБЛ., КАДАСТРОВЫЙ НОМЕР ЗЕМЕЛЬНОГО УЧАСТКА 42:04:0212001:213, КЕМЕРОВСКАЯ ОБЛ,Р-Н КЕМЕРОВСКИЙ, С ЕЛЫКАЕВО, УЛ БЕРЕГОВАЯ, ПОЗИЦИЯ 139, (ПОЙМА)</t>
  </si>
  <si>
    <t>КЕМЕРОВСКАЯ ОБЛ., КАДАСТРОВЫЙ НОМЕР ЗЕМЕЛЬНОГО УЧАСТКА 42:04:0211002:34, КЕМЕРОВСКАЯ ОБЛАСТЬ, КЕМЕРОВСКИЙ РАЙОН, Д ТЕБЕНЬКОВКА, УЛ ОЗЕРНАЯ, 12 А</t>
  </si>
  <si>
    <t>650517, КЕМЕРОВСКАЯ ОБЛ., КЕМЕРОВСКИЙ, П МЕТАЛЛПЛОЩАДКА, КЛЕНОВАЯ,  Д. 19/3, КАДАСТРОВЫЙ НОМЕР ЗЕМЕЛЬНОГО УЧАСТКА 42:04:0352001:8489</t>
  </si>
  <si>
    <t>КЕМЕРОВСКАЯ ОБЛ., КАДАСТРОВЫЙ НОМЕР ЗЕМЕЛЬНОГО УЧАСТКА 42:04:0301012:7, КЕМЕРОВСКАЯ ОБЛАСТЬ, КЕМЕРОВСКИЙ РАЙОН, ЗВЕЗДНОЕ СЕЛЬСКОЕ ПОСЕЛЕНИЕ, Д. МОЗЖУХА, УЛ. МОЛОДЕЖНАЯ ПОЗ. 41</t>
  </si>
  <si>
    <t>КЕМЕРОВСКАЯ ОБЛ., КАДАСТРОВЫЙ НОМЕР ЗЕМЕЛЬНОГО УЧАСТКА 42:04:0214001:1041, КЕМЕРОВСКАЯ ОБЛ., КЕМЕРОВСКИЙ Р-Н, ЕЛЫКАЕВСКОЕ  СЕЛЬСКОЕ ПОСЕЛЕНИЕ, С.СИЛИНО, УЛ. 3-Я НАГОРНАЯ,ПОЗ.108</t>
  </si>
  <si>
    <t>КЕМЕРОВСКАЯ ОБЛ., КАДАСТРОВЫЙ НОМЕР ЗЕМЕЛЬНОГО УЧАСТКА 42:04:0208021:747, РОССИЙСКАЯ ФЕДЕРАЦИЯ, КЕМЕРОВСКАЯ ОБЛАСТЬ, КЕМЕРОВСКИЙ МУНИЦИПАЛЬНЫЙ РАЙОН, ЕЛЫКАЕВСКОЕ СЕЛЬСКОЕ ПОСЕЛЕНИЕ, Д. ВОЗНЕСЕНКА, СДТ "СТРОИТЕЛЬ", УЧАСТОК 46</t>
  </si>
  <si>
    <t>Кемеровская область-Кузбасс, Кемеровский муниципальный округ, кадастровый номер земельного участка 42:04:0204001:530</t>
  </si>
  <si>
    <t>Россия, Кемеровская обл., кадастровый номер земельного участка 42:04:0330003:262, Кемеровская обл, р-н Кемеровский, СНТ "Сухая речка", Банковская аллея, уч. № 1.</t>
  </si>
  <si>
    <t>Кемеровская область, р-н Кемеровский, п Новостройка, ул Приовражная, д 26, кадастровый номер земельного участка 42:04:0341001:373.</t>
  </si>
  <si>
    <t>Россия, Кемеровская обл., кадастровый номер земельного участка 42:04:0320001:3333, Российская Федерация, Кемеровская область-Кузбасс, Кемеровский муниципальный округ, с. Ягуново, ул. Трудовая, земельный участок № 21б.</t>
  </si>
  <si>
    <t>Россия, Кемеровская обл., кадастровый номер земельного участка 42:04:0318001:67, Местоположение установлено относительно ориентира, расположенного в границах участка. Почтовый адрес ориентира: обл. Кемеровская, р-н Кемеровский, снт "Мечта", участок №257.</t>
  </si>
  <si>
    <t xml:space="preserve">Россия, 650512, Кемеровская обл., Кемеровский, д Береговая, Дорожная,  д. 12, кадастровый номер земельного участка 42:04:0334001:390.
</t>
  </si>
  <si>
    <t>Россия, Кемеровская обл., кадастровый номер земельного участка 42:04:0212001:219, Кемеровская обл, р-н Кемеровский, с Елыкаево, ул Береговая, дом 145.</t>
  </si>
  <si>
    <t>Россия, Кемеровская обл., кадастровый номер земельного участка 42:04:0352001:7110, Российская Федерация, Кемеровская область, р-н кемеровский, п. Металлплощадка</t>
  </si>
  <si>
    <t>Россия, Кемеровская обл., кадастровый номер земельного участка 42:04:0352001:7103, Российская Федерация, Кемеровская область, р-н Кемеровский, п. Металлплощадка.</t>
  </si>
  <si>
    <t>Россия, Кемеровская обл., кадастровый номер земельного участка 42:04:0334001:2318, Российская Федерация, Кемеровская область - Кузбасс, муниципальный округ Кемеровский, деревня Береговая, переулок Дачный, земельный участок 12.</t>
  </si>
  <si>
    <t xml:space="preserve">Россия, Кемеровская обл., кадастровый номер земельного участка 42:04:0320001:929, Кемеровская область-КУЗБАСС, Кемеровский муниципальный округ, село Ягуново, улица Садовая, позиция 49.
</t>
  </si>
  <si>
    <t xml:space="preserve">Россия, Кемеровская обл., кадастровый номер земельного участка 42:04:0320001:945, Кемеровская обл, р-н Кемеровский, с. Ягуново, ул. Садовая, позиция 51.
</t>
  </si>
  <si>
    <t>Россия, Кемеровская обл., кадастровый номер земельного участка 42:04:0326001:104, Российская Федерация, Кемеровская область, Кемеровский район, п. Кузбасский, ул. Заречная, 19</t>
  </si>
  <si>
    <t>Кемеровская обл., Кемеровский, п Ясногорский, Луговая,  д. 1, кадастровый номер земельного участка 42:04:0311001:90</t>
  </si>
  <si>
    <t>Кемеровская обл., Кемеровский, Елыкаево, Колхозная,  д. 14, кадастровый номер земельного участка 42:04:0212001:449</t>
  </si>
  <si>
    <t>Кемеровская обл, р-н Кемеровский, с. Елыкаево, ул. Береговая, дом 135</t>
  </si>
  <si>
    <t>Кемеровская обл., Кемеровский р-н, Березовское сельское поселение, п. Новостройка, ул. Шоссейная, позиция, 23.</t>
  </si>
  <si>
    <t>Кемеровский муниципальный округ, с. Ягуново, северо-западнее земельного участка с кадастровым номером 42:04:0320001:974.</t>
  </si>
  <si>
    <t>КЕМЕРОВСКАЯ ОБЛ., КАДАСТРОВЫЙ НОМЕР ЗЕМЕЛЬНОГО УЧАСТКА 42:04:0211001:2178, КЕМЕРОВСКАЯ ОБЛАСТЬ, Р-Н КЕМЕРОВСКИЙ, ЕЛЫКАЕВСКОЕ СЕЛЬСКОЕ ПОСЕЛЕНИЕ</t>
  </si>
  <si>
    <t>Кемеровская обл., кадастровый номер земельного участка 42:04:0204009:34, Кемеровская область, кемеровский район, снт кедр, участок 41.</t>
  </si>
  <si>
    <t>Кемеровская обл., Кемеровский, Смолино, Луговая, кадастровый номер земельного участка 42:04:0335001:1733.</t>
  </si>
  <si>
    <t>, Кемеровский муниципальный округ, село Березово, улица Поперечная, дом 28, кадастровый номер 42:04:0340001:4982.</t>
  </si>
  <si>
    <t>КЕМЕРОВСКАЯ ОБЛ., КАДАСТРОВЫЙ НОМЕР ЗЕМЕЛЬНОГО УЧАСТКА 42:04:0214001:1037, КЕМЕРОВСКАЯ ОБЛАСТЬ, КЕМЕРОВСКИЙ РАЙОН, ЕЛЫКАЕВСКОЕ СЕЛЬСКОЕ ПОСЕЛЕНИЕ, С. СИЛИНО, УЛ. СТРОИТЕЛЬНАЯ, 9Б</t>
  </si>
  <si>
    <t>КЕМЕРОВСКАЯ ОБЛ., КАДАСТРОВЫЙ НОМЕР ЗЕМЕЛЬНОГО УЧАСТКА 42:04:0208002:11363, КЕМЕРОВСКАЯ ОБЛАСТЬ-КУЗБАСС, КЕМЕРОВСКИЙ МУНИЦИПАЛЬНЫЙ ОКРУГ, ДЕРЕВНЯ СОЛОНЕЧНАЯ, УЛИЦА СОЛНЕЧНАЯ, ЗЕМЕЛЬНЫЙ УЧАСТОК 27А</t>
  </si>
  <si>
    <t>КЕМЕРОВСКАЯ ОБЛ., КАДАСТРОВЫЙ НОМЕР ЗЕМЕЛЬНОГО УЧАСТКА 42:04:0211001:1892, РОССИЙСКАЯ ФЕДЕРАЦИЯ, КЕМЕРОВСКАЯ ОБЛАСТЬ, КЕМЕРОВСКИЙ МУНИЦИПАЛЬНЫЙ РАЙОН,ЕЛЫКАЕВСКОЕ  СЕЛЬСКОЕ  ПОСЕЛЕНИЕ</t>
  </si>
  <si>
    <t>КЕМЕРОВСКАЯ ОБЛ., КАДАСТРОВЫЙ НОМЕР ЗЕМЕЛЬНОГО УЧАСТКА 42:04:0340001:2954, Р-Н КЕМЕРОВСКИЙ, С. БЕРЕЗОВО, УЛ. ДАЛЬНЯЯ, ПОЗ. 35</t>
  </si>
  <si>
    <t>КЕМЕРОВСКАЯ ОБЛ., КАДАСТРОВЫЙ НОМЕР ЗЕМЕЛЬНОГО УЧАСТКА 42:04:0337003:328, КЕМЕРОВСКАЯ ОБЛАСТЬ, КЕМЕРОВСКИЙ РАЙОН, Д. ПУГАЧИ, УЛ. РОССИЙСКАЯ, СТРОИТЕЛЬНЫЙ НОМЕР N 4</t>
  </si>
  <si>
    <t>КЕМЕРОВСКАЯ ОБЛ., КАДАСТРОВЫЙ НОМЕР ЗЕМЕЛЬНОГО УЧАСТКА 42:04:0212001:218, МЕСТОПОЛОЖЕНИЕ УСТАНОВЛЕНО ОТНОСИТЕЛЬНО ОРИЕНТИРА, РАСПОЛОЖЕННОГО В ГРАНИЦАХ УЧАСТКА. ПОЧТОВЫЙ АДРЕС ОРИЕНТИРА: ОБЛ. КЕМЕРОВСКАЯ, Р-Н КЕМЕРОВСКИЙ, С. ЕЛЫКАЕВО, УЛ. БЕРЕГОВАЯ, ДОМ 14</t>
  </si>
  <si>
    <t>КЕМЕРОВСКАЯ ОБЛ., КАДАСТРОВЫЙ НОМЕР ЗЕМЕЛЬНОГО УЧАСТКА 42:04:0212001:221, ОБЛ. КЕМЕРОВСКАЯ, Р-Н КЕМЕРОВСКИЙ, С. ЕЛЫКАЕВО, УЛ. БЕРЕГОВАЯ, 147.</t>
  </si>
  <si>
    <t>КЕМЕРОВСКАЯ ОБЛ., КАДАСТРОВЫЙ НОМЕР ЗЕМЕЛЬНОГО УЧАСТКА 42:04:0210005:244, МЕСТОПОЛОЖЕНИЕ УСТАНОВЛЕНО ОТНОСИТЕЛЬНО ОРИЕНТИРА, РАСПОЛОЖЕННОГО В ГРАНИЦАХ УЧАСТКА. ПОЧТОВЫЙ АДРЕС ОРИЕНТИРА: КЕМЕРОВСКАЯ ОБЛ., Р-Н КЕМЕРОВСКИЙ, Д. ТЕБЕНЬКОВКА, УЛ. ЛЕСНАЯ, ДОМ 9А</t>
  </si>
  <si>
    <t>КЕМЕРОВСКАЯ ОБЛ., КАДАСТРОВЫЙ НОМЕР ЗЕМЕЛЬНОГО УЧАСТКА 42:04:0210005:1015, КЕМЕРОВСКАЯ ОБЛАСТЬ-КУЗБАСС, КЕМЕРОВСКИЙ Р-Н, Д.ТЕБЕНЬКОВКА, УЛ. ЦЕНТРАЛЬНАЯ Д. 4</t>
  </si>
  <si>
    <t>КЕМЕРОВСКАЯ ОБЛ., КАДАСТРОВЫЙ НОМЕР ЗЕМЕЛЬНОГО УЧАСТКА 42:04:0204002:610, КЕМЕРОВСКАЯ ОБЛАСТЬ, Р-Н КЕМЕРОВСКИЙ, С. ВЕРХОТОМСКОЕ, ПЕР. 1Й САДОВЫЙ, Д. 4</t>
  </si>
  <si>
    <t>КЕМЕРОВСКАЯ ОБЛ., КАДАСТРОВЫЙ НОМЕР ЗЕМЕЛЬНОГО УЧАСТКА 42:04:0204009:35, КЕМЕРОВСКАЯ ОБЛАСТЬ, КЕМЕРОВСКИЙ РАЙОН, СНТ "КЕДР", УЧАСТОК 43</t>
  </si>
  <si>
    <t>КЕМЕРОВСКАЯ ОБЛ., КАДАСТРОВЫЙ НОМЕР ЗЕМЕЛЬНОГО УЧАСТКА 42:04:0204001:344, КЕМЕРОВСКАЯ ОБЛАСТЬ КЕМЕРОВСКИЙ МУНИЦИПАЛЬНЫЙ РАЙОН, ЩЕГЛОВСКОЕ СЕЛЬСКОЕ ПОСЕЛЕНИЕ</t>
  </si>
  <si>
    <t>КЕМЕРОВСКАЯ ОБЛ., КАДАСТРОВЫЙ НОМЕР ЗЕМЕЛЬНОГО УЧАСТКА 42:04:0340001:4146, РОССИЙСКАЯ ФЕДЕРАЦИЯ, КЕМЕРОВСКАЯ ОБЛАСТЬ, КЕМЕРОВСКИЙ МУНИЦИПАЛЬНЫЙ ОКРУГ, БЕРЕЗОВСКОЕ СЕЛЬСКОЕ ПОСЕЛЕНИЕ, С. БЕРЕЗОВО, УЛ. ЧАПАЕВА, Д. 5</t>
  </si>
  <si>
    <t>КЕМЕРОВСКАЯ ОБЛ., КАДАСТРОВЫЙ НОМЕР ЗЕМЕЛЬНОГО УЧАСТКА 42:04:0353001:2742, РОССИЙСКАЯ ФЕДЕРАЦИЯ, КЕМЕРОВСКАЯ ОБЛАСТЬ-КУЗБАСС, КЕМЕРОВСКИЙ МУНИЦИПАЛЬНЫЙ ОКРУГ, ДЕРЕВНЯ СУХОВО, УЛИЦА ЗАРЕЧНАЯ</t>
  </si>
  <si>
    <t>652453, КЕМЕРОВСКАЯ ОБЛ., КРАПИВИНСКИЙ, С ТАРАДАНОВО, КРАСНАЯ НИВА,  Д. 60, КАДАСТРОВЫЙ НОМЕР ЗЕМЕЛЬНОГО УЧАСТКА 42:05:0115001:201</t>
  </si>
  <si>
    <t>652466, КЕМЕРОВСКАЯ ОБЛ., КРАПИВИНСКИЙ, Д ШЕВЕЛИ, ГАГАРИНА,  Д. 45А, КАДАСТРОВЫЙ НОМЕР ЗЕМЕЛЬНОГО УЧАСТКА 42:05:0102002:1584</t>
  </si>
  <si>
    <t>652466, КЕМЕРОВСКАЯ ОБЛ., КРАПИВИНСКИЙ, Д ШЕВЕЛИ, МИРА,  Д. 6, 1, КАДАСТРОВЫЙ НОМЕР ЗЕМЕЛЬНОГО УЧАСТКА 42:05:0102002:1591</t>
  </si>
  <si>
    <t xml:space="preserve">КЕМЕРОВСКАЯ ОБЛ., КАДАСТРОВЫЙ НОМЕР ЗЕМЕЛЬНОГО УЧАСТКА 42:11:0115003:1204, РОССИЙСКАЯ ФЕДЕРАЦИЯ, КЕМЕРОВСКАЯ ОБЛАСТЬ- КУЗБАСС, ПРОМЫШЛЕННОВСКИЙ МУНИЦИПАЛЬНЫЙ ОКРУГ,  Д. КОЛЫЧЕВО, УЛ.ВЕСЕННЯЯ, ЗЕМЕЛЬНЫЙ </t>
  </si>
  <si>
    <t>КЕМЕРОВСКАЯ ОБЛ., КАДАСТРОВЫЙ НОМЕР ЗЕМЕЛЬНОГО УЧАСТКА 42:05:0115002:167, КЕМЕРОВСКАЯ ОБЛАСТЬ, КРАПИВИНСКИЙ РАЙОН, ТАРАДАНОВСКОЕ СЕЛЬСКОЕ ПОСЕЛЕНИЕ, СЕВЕРО-ЗАПАДНЕЕ Д.ДОЛГОПОЛОВО</t>
  </si>
  <si>
    <t xml:space="preserve">Россия, Кемеровская обл., кадастровый номер земельного участка 42:09:1001001:3351, Российская Федерация, Кемеровская область-Кузбасс, Новокузнецкий муниципальный округ, с. Куртуково, ул. Речная.
</t>
  </si>
  <si>
    <t>Российская Федерация, Кемеровская область - Кузбасс, городской Калтанский округ, Город Калтан, Улица Славы, земельный участок 7а, кадастровый номер земельного участка 42:37:0102002:297.</t>
  </si>
  <si>
    <t>Российская Федерация, Кемеровская область  - Кузбасс, Беловский м.о., д. Ивановка, ул. Весенняя, зд. 68/10.</t>
  </si>
  <si>
    <t>Кемеровская область, р-н. Беловский, д. Ивановка, ул. Весенняя, д. 66а.</t>
  </si>
  <si>
    <t>Россия, Кемеровская обл., кадастровый номер земельного участка 42:01:0122001:387, Беловский район, д.Осиновка, ул.Лесная, в районе дома №8.</t>
  </si>
  <si>
    <t>Кемеровская область, п. Сосновка, улица Коммунистическая, здание 1а, помещение 1./Ф-10-15-С ПС 110 кВ Гурьевская ВЛ 0,4 кВ ф.2 от ТП-138 Ф-2 Оп.№5/2</t>
  </si>
  <si>
    <t>КЕМЕРОВСКАЯ ОБЛ., КАДАСТРОВЫЙ НОМЕР ЗЕМЕЛЬНОГО УЧАСТКА 42:02:0109010:251, КЕМЕРОВСКАЯ ОБЛАСТЬ, С. МАЛАЯ САЛАИРКА, УЛ. РАДУЖНАЯ 1/ ПС 110 кВ Гурьевская ф-10-11-М ТП-079 ВЛ 0,4 кВ ф.1 от ТП-079 Опора № 39/1</t>
  </si>
  <si>
    <t>652466, КЕМЕРОВСКАЯ ОБЛ., КРАПИВИНСКИЙ, Д ШЕВЕЛИ, НАБЕРЕЖНАЯ,  Д. 16, КАДАСТРОВЫЙ НОМЕР ЗЕМЕЛЬНОГО УЧАСТКА 42:05:0102002:330</t>
  </si>
  <si>
    <t>КЕМЕРОВСКАЯ ОБЛ., КАДАСТРОВЫЙ НОМЕР ЗЕМЕЛЬНОГО УЧАСТКА 42:05:0105003:892, РОССИЙСКАЯ ФЕДЕРАЦИЯ КЕМЕРОВСКАЯ ОБЛАСТЬ-КУЗБАСС КРАПИВИНСКИЙ МУНИЦИПАЛЬНЫЙ ОКРУГ</t>
  </si>
  <si>
    <t>КЕМЕРОВСКАЯ ОБЛ., КАДАСТРОВЫЙ НОМЕР ЗЕМЕЛЬНОГО УЧАСТКА 42:25:0301005:525, КЕМЕРОВСКАЯ ОБЛАСТЬ - КУЗБАСС, Г. КИСЕЛЕВСК, Д.АЛЕКСАНДРОВКА, УЛ.АЛЕКСАНДРОВСКАЯ 158</t>
  </si>
  <si>
    <t>КЕМЕРОВСКАЯ ОБЛ., КАДАСТРОВЫЙ НОМЕР ЗЕМЕЛЬНОГО УЧАСТКА 42:25:0000000:3114, КЕМЕРОВСКАЯ ОБЛАСТЬ-КУЗБАСС, ГОРОДСКОЙ ОКРУГ КИСЕЛЕВСКИЙ, СЕЛО ВЕРХ-ЧУМЫШ, УЛИЦА БЕРЕГОВАЯ, ЗЕМЕЛЬНЫЙ УЧАСТОК 33А</t>
  </si>
  <si>
    <t>КЕМЕРОВСКАЯ ОБЛ., КАДАСТРОВЫЙ НОМЕР ЗЕМЕЛЬНОГО УЧАСТКА 42:10:0108002:430, КЕМЕРОВСКАЯ ОБЛАСТЬ, ПРОКОПЬЕВСКИЙ РАЙОН, П. СЕВСК, УЛ. ЗАРЕЧНАЯ, ДОМ 25</t>
  </si>
  <si>
    <t xml:space="preserve">Кемеровская обл., Топкинский район. 650000, КЕМЕРОВСКАЯ ОБЛ., ТОПКИНСКИЙ, ТОПКИНСКИЙ, ЛЕСНАЯ, Д. 1Д, КАДАСТРОВЫЙ НОМЕР ЗЕМЕЛЬНОГО УЧАСТКА 42:14:0103001:2095  </t>
  </si>
  <si>
    <t xml:space="preserve">652320, КЕМЕРОВСКАЯ ОБЛ., КЕМЕРОВСКИЙ, ДЕДЮЕВО, ЛЕСНОЙ, Д. 9, КАДАСТРОВЫЙ НОМЕР ЗЕМЕЛЬНОГО УЧАСТКА 42:14:0103005:394, ТОПКИНСКИЙ Р-Н, Д. ДЕДЮЕВО, ПЕР. ЛЕСНОЙ,9 </t>
  </si>
  <si>
    <t>652300, КЕМЕРОВСКАЯ ОБЛ., ТОПКИНСКИЙ Р-Н, Д ОСИНОВАЯ ГРИВА, УЛ ЦЕНТРАЛЬНАЯ, Д. 5А, 0, КАДАСТРОВЫЙ НОМЕР ЗЕМЕЛЬНОГО УЧАСТКА 42:14:0105010:61,</t>
  </si>
  <si>
    <t>Кемеровская область, Новокузнецкий район, п. Осиновое Плесо, ул. Чапаева, 51 А, кадастровый номер земельного участка 42:09:1801001:2146</t>
  </si>
  <si>
    <t>Кемеровская обл., Кемеровский р-н, сдт Октябрьский-2, уч. 186а, к.н.з.у. 42:04:0329001:190</t>
  </si>
  <si>
    <t>Кемеровская обл. - Кузбасс,  Кемеровский район, п. Металлплощадка, ул. Воскресенская,д5-1.</t>
  </si>
  <si>
    <t>Кемеровская обл., Новокузнецкий р-н, п. Мунай, ул. Мунайская, д.26А</t>
  </si>
  <si>
    <t>Кемеровская область-Кузбасс, Кемеровский муниципальный округ, д. Солонечная, ул. Солнечная, зем. уч. 11, к.н. з.у. 42:04:0208002:11099</t>
  </si>
  <si>
    <t>Кемеровская область-Кузбасс, Кемеровский муниципальный округ, д. Солонечная, ул. Солнечная, зем. уч. 19, к.н. з.у. 42:04:0208002:11095</t>
  </si>
  <si>
    <t>Кемеровская обл., кадастровый номер земельного участка 42:21:0505002:216, Российская Федерация, Кемеровская область - Кузбасс, городской округ Беловский, поселок городского типа Инской, улица Яблоневая, земельный участок 21</t>
  </si>
  <si>
    <t>Кемеровская обл., кадастровый номер земельного участка 42:01:0104001:968, Беловский район, с. Вишневка, ул. Юности, 2.</t>
  </si>
  <si>
    <t>Беловский  муниципальный округ, автомобильная дорога Кемерово - Новокузнецк, путепровод расположен в верхнем пересечении автомобильной дороги Кемерово - Новокузнецк, км  109+739</t>
  </si>
  <si>
    <t>Кемеровская область, Беловский район, пгт Инской, мк-н Технологический 12</t>
  </si>
  <si>
    <t>Кемеровская область, Беловский р-н, с. Заринское, ул Ленина, д 6</t>
  </si>
  <si>
    <t>Россия, Кемеровская обл., кадастровый номер земельного участка 42:13:0121004:337, Кемеровская область-Кузбасс,Тисульский муницыпальный округ, п. Московка, ул.Трактовая,земельный участок 13а</t>
  </si>
  <si>
    <t>Россия, 652233, Кемеровская обл., Тисульский, п Московка, Береговая,  д. 4, 1, кадастровый номер земельного участка 42:13:0121004:324.</t>
  </si>
  <si>
    <t>Россия, Кемеровская обл., кадастровый номер земельного участка 42:11:0112012:373, Кемеровская область,Промышленновский муниципальный округ,  п. Октябрьский,ул.Центральная,земельный участок1а</t>
  </si>
  <si>
    <t>Россия, 652370, Кемеровская обл., Промышленновский, п/ст Падунская, Центральная,  д. 4, кадастровый номер земельного участка 42:11:0101004:2032</t>
  </si>
  <si>
    <t>Кемеровская область, р-н Промышленновский, д. Ушаково, ул. Заречная,д.24, кадастровый номер земельного участка 42:11:0113004:82</t>
  </si>
  <si>
    <t>Кемеровская область, Промышленновский район, д Байрак, пер Школьный,  д. 2, кадастровый номер земельного участка 42:11:0114005:588</t>
  </si>
  <si>
    <t>Россия, Кемеровская обл., кадастровый номер земельного участка 42:11:0104003:2200, Российская Федерация,Кемеровская область-Кузбасс, Промышленновский муниципальный округ, с. Тарасово, ул.Молодежная,земельный участок 2а.</t>
  </si>
  <si>
    <t>Кемеровская область, р-н Ленинск-Кузнецкий, с. Камышино, ул. Центральная, д. 27, кадастровый номер земельного участка 42:06:0104001:576</t>
  </si>
  <si>
    <t>Россия, Кемеровская обл., кадастровый номер земельного участка 42:06:0114008:1017, Кемеровская область - Кузбасс, Ленинск-Кузнецкий муниципальный округ, территория ст Текстильщик, переулок Больничный, земельный участок 1а.</t>
  </si>
  <si>
    <t>Россия, Кемеровская обл., кадастровый номер земельного участка 42:06:0115001:294, КЕМЕРОВСКАЯ ОБЛАСТЬ, ЛЕНИНСК-КУЗНЕЦКИЙ РАЙОН, П. ЛАПШИНОВКА,УЛ. ЗАВОДСКАЯ, 37</t>
  </si>
  <si>
    <t>Россия, Кемеровская обл., кадастровый номер земельного участка 42:09:1001001:2974, Область Кемеровская область - Кузбасс, Район Новокузнецкий, Село Куртуково, Улица Молодежная 15 б</t>
  </si>
  <si>
    <t>Россия, 654201, Кемеровская обл., Новокузнецкий, Село Сосновка, Нагорная,  д. 13А, кадастровый номер земельного участка 42:09:1501003:1051</t>
  </si>
  <si>
    <t>Россия, Кемеровская обл., кадастровый номер земельного участка 42:09:1515002:869, Новокузнецкий район, в районе п. Пушкино, 170 м. на северо-запад от жилого дома по ул. Речная, 13</t>
  </si>
  <si>
    <t>Россия, 654200, Кемеровская обл., Новокузнецкий, Ашмарино, Карьерная,  д. 18, кадастровый номер земельного участка 42:09:0502001:418</t>
  </si>
  <si>
    <t>Россия, 654250, Кемеровская обл., Новокузнецкий, п Кузедеево, Аильская,  д. 46, кадастровый номер земельного участка 42:09:2601006:139</t>
  </si>
  <si>
    <t>Россия, Кемеровская обл., кадастровый номер земельного участка 42:09:2658001:0245, Кемеровская область, Новокузнецкий район, СДТ "Кузедеевское", участок 227</t>
  </si>
  <si>
    <t xml:space="preserve"> Россия, Кемеровская обл., кадастровый номер земельного участка 42:09:2658001:349, Кемеровская область, Новокузнецкий район, СНТ "Кузедеевкое", участок 31</t>
  </si>
  <si>
    <t>Россия, Кемеровская обл., кадастровый номер земельного участка 42:09:1006002:859, Кемеровская область, Новокузнецкий район, с. Куртуково, ул. Зорькина, 141</t>
  </si>
  <si>
    <t>Российская Федерация, Кемеровская область - Кузбасс, Новокузнецкий муниципальный округ, п. Заречный, ул. Центральная, 1</t>
  </si>
  <si>
    <t>Россия, Кемеровская обл., кадастровый номер земельного участка 42:09:1001001:1562, Кемеровская обл., р-н Новокузнецкий, с. Куртуково, ул. Новая, 12</t>
  </si>
  <si>
    <t>КЕМЕРОВСКАЯ ОБЛ., КАДАСТРОВЫЙ НОМЕР ЗЕМЕЛЬНОГО УЧАСТКА 42:10:0304009:1683, КЕМЕРОВСКАЯ ОБЛАСТЬ ПРОКОПЬЕВСКИЙ РАЙОН С.ВЕРХ-ЕГОС УЛ.ПОЛЕВАЯ,33</t>
  </si>
  <si>
    <t>КЕМЕРОВСКАЯ ОБЛ., КАДАСТРОВЫЙ НОМЕР ЗЕМЕЛЬНОГО УЧАСТКА 42:10:0304010:3264, ПРОКОПЬЕВСКИЙ МУНИЦИПАЛЬНЫЙ РАЙОН П СВОБОДНЫЙ УЛ ПОЛЕВАЯ,5</t>
  </si>
  <si>
    <t>КЕМЕРОВСКАЯ ОБЛ., КАДАСТРОВЫЙ НОМЕР ЗЕМЕЛЬНОГО УЧАСТКА 42:10:0304010:4971, ПРОКОПЬЕВСКИЙ МУНИЦИПАЛЬНЫЙ ОКРУГ. ПОСЕЛОК СВОБОДНЫЙ УЛ. ПОЛЕВАЯ</t>
  </si>
  <si>
    <t>КЕМЕРОВСКАЯ ОБЛ., КАДАСТРОВЫЙ НОМЕР ЗЕМЕЛЬНОГО УЧАСТКА 42:10:0304009:1038, КЕМЕРОВСКАЯ ОБЛ, Р-Н ПРОКОПЬЕВСКИЙ, С ВЕРХ-ЕГОС</t>
  </si>
  <si>
    <t>КЕМЕРОВСКАЯ ОБЛ., КАДАСТРОВЫЙ НОМЕР ЗЕМЕЛЬНОГО УЧАСТКА 42:10:0304010:4119, РОССИЙСКАЯ ФЕДЕРАЦИЯ КЕМЕРОВСКАЯ ОБЛАСТЬ-КУЗБАСС ПРОКОПЬЕВСКИЙ МУНИЦИПАЛЬНЫЙ ОКРУГ ПОСЕЛОК СВОБОДНЫЙ УЛИЦА ЯСНАЯ ЗЕМЕЛЬНЫЙ УЧАСТОК 1</t>
  </si>
  <si>
    <t>КЕМЕРОВСКАЯ ОБЛ., КАДАСТРОВЫЙ НОМЕР ЗЕМЕЛЬНОГО УЧАСТКА 42:10:0304010:3920, КЕМЕРОВСКАЯ ОБЛАСТЬ, ПРОКОПЬЕВСКИЙ МУНИЦИПАЛЬНЫЙ РАЙОН, П. СВОБОДНЫЙ, УЛ. ЛУГОВАЯ,1, В ГРАНИЦЕ КАДАСТРОВОГО КВАРТАЛА 42:10:0304010</t>
  </si>
  <si>
    <t>КЕМЕРОВСКАЯ ОБЛ., КАДАСТРОВЫЙ НОМЕР ЗЕМЕЛЬНОГО УЧАСТКА 42:10:0110003:2303, РОССИЙСКАЯ ФЕДЕРАЦИЯ КЕМЕРОВСКАЯ ОБЛАСТЬ-КУЗБАСС МУНИЦИПАЛЬНЫЙ ОКРУГ ПРОКОПЬЕВСКИЙ СЕЛО ТЕРЕНТЬЕВСКОЕ УЛИЦА ЦЕНТРАЛЬНАЯ, ДОМ 71</t>
  </si>
  <si>
    <t>КЕМЕРОВСКАЯ ОБЛ., КАДАСТРОВЫЙ НОМЕР ЗЕМЕЛЬНОГО УЧАСТКА 42:10:0303006:484, КЕМЕРОВСКАЯ ОБЛАСТЬ- КУЗБАСС, ПРОКОПЬЕВСКИЙ МУНИЦИПАЛЬНЫЙ ОКРУГ, П. НОВОСАФОНОВСКИЙ, УЛ. ЛЕСНАЯ, 11В</t>
  </si>
  <si>
    <t>Россия, Кемеровская обл., кадастровый номер земельного участка 42:09:0205001:858, Российская Федерация, Кемеровская область, Новокузнецкий район, Центральное с/п, с. Атаманово, ул. Сибирская, 18</t>
  </si>
  <si>
    <t>Россия, Кемеровская обл., кадастровый номер земельного участка 42:09:0104001:281, Кемеровская область, р-н. Новокузнецкий, с. Боровково, ул. Пионерская, д. 9</t>
  </si>
  <si>
    <t>Россия, Кемеровская обл., кадастровый номер земельного участка 42:09:0201003:2755, Российская Федерация, Кемеровская область-Кузбасс, муниципальный округ Новокузнецкий, село Атаманово, улица Пионерская, земельный участок 1е</t>
  </si>
  <si>
    <t>Россия, Кемеровская обл., кадастровый номер земельного участка 42:09:0201003:2777, Российская Федерация, Кемеровская область - Кузбасс, Новокузнецкий муниципальный округ, село Атаманово, улица Весенняя, земельный участок 7а</t>
  </si>
  <si>
    <t>Россия, Кемеровская обл., кадастровый номер земельного участка 42:09:0201003:2702, Российская Федерация, Кемеровская область - Кузбасс, Новокузнецкий муниципальный округ, село Атаманово, улица Кирова, земельный участок 46а</t>
  </si>
  <si>
    <t>КЕМЕРОВСКАЯ ОБЛ., КАДАСТРОВЫЙ НОМЕР ЗЕМЕЛЬНОГО УЧАСТКА 42:04:0209001:531, КЕМЕРОВСКАЯ ОБЛАСТЬ КЕМЕРОВСКИЙ РАЙОН СЕЛО АНДРЕЕВКА ПОЗИЦИЯ 118</t>
  </si>
  <si>
    <t>КЕМЕРОВСКАЯ ОБЛ., КАДАСТРОВЫЙ НОМЕР ЗЕМЕЛЬНОГО УЧАСТКА 42:04:0210002:6, КЕМЕРОВСКАЯ ОБЛАСТЬ,КЕМЕРОВСКИЙ РАЙОН,П.ПАНИНСК ,УЛ.СОЛНЕЧНАЯ,2</t>
  </si>
  <si>
    <t>КЕМЕРОВСКАЯ ОБЛ., КАДАСТРОВЫЙ НОМЕР ЗЕМЕЛЬНОГО УЧАСТКА 42:04:0210005:324, ДЕРЕВНЯ ТЕБЕНЬКОВКА, УЛИЦА НОВАЯ, ДОМ 13</t>
  </si>
  <si>
    <t>КЕМЕРОВСКАЯ ОБЛ., КАДАСТРОВЫЙ НОМЕР ЗЕМЕЛЬНОГО УЧАСТКА 42:04:0211001:3799, РОССИЙСКАЯ ФЕДЕРАЦИЯ, КЕМЕРОВСКАЯ ОБЛАСТЬ - КУЗБАСС, КЕМЕРОВСКИЙ МУНИЦИПАЛЬНЫЙ ОКРУГ</t>
  </si>
  <si>
    <t>650515, КЕМЕРОВСКАЯ ОБЛ., КЕМЕРОВСКИЙ, ЯГУНОВО, ЗАРЕЧНЫЙ 1-Й,  Д. 2Б, КАДАСТРОВЫЙ НОМЕР ЗЕМЕЛЬНОГО УЧАСТКА 42:04:0320001:227</t>
  </si>
  <si>
    <t>КЕМЕРОВСКАЯ ОБЛ., КАДАСТРОВЫЙ НОМЕР ЗЕМЕЛЬНОГО УЧАСТКА 42:04:0209001:2021, КЕМЕРОВСКАЯ ОБЛАСТЬ, КЕМЕРОВСКИЙ РАЙОН, С. АНДРЕЕВКА, УЛ ЛУГОВАЯ, ЮГО-ЗАПАДНЕЕ ПОЗИЦИИ 179</t>
  </si>
  <si>
    <t>КЕМЕРОВСКАЯ ОБЛ., КАДАСТРОВЫЙ НОМЕР ЗЕМЕЛЬНОГО УЧАСТКА 42:04:0353001:2955, РОССИЙСКАЯ ФЕДЕРАЦИЯ, КЕМЕРОВСКАЯ ОБЛАСТЬ  - КУЗБАСС, МУНИЦИПАЛЬНЫЙ ОКРУГ КЕМЕРОВСКИЙ,  ДЕРЕВНЯ СУХОВО, УЛИЦА  ПОЛЕВАЯ, ЗЕМЕЛЬНЫЙ УЧАСТОК  13А</t>
  </si>
  <si>
    <t>650504, КЕМЕРОВСКАЯ ОБЛ., КЕМЕРОВСКИЙ, ВЕРХОТОМСКОЕ, НАБЕРЕЖНАЯ,  Д. 1А, КАДАСТРОВЫЙ НОМЕР ЗЕМЕЛЬНОГО УЧАСТКА 42:04:0205001:452, КЕМЕРОВСКИЙ Р-Н, С. ВЕРХОТОМСКОЕ УЛ. НАБЕРЕЖНАЯ 1А</t>
  </si>
  <si>
    <t>650523, КЕМЕРОВСКАЯ ОБЛ., КЕМЕРОВСКИЙ, ЕЛЫКАЕВО, ШКОЛЬНАЯ,  Д. 46Б, КАДАСТРОВЫЙ НОМЕР ЗЕМЕЛЬНОГО УЧАСТКА 42:04:0212001:3611</t>
  </si>
  <si>
    <t>КЕМЕРОВСКАЯ ОБЛ., КАДАСТРОВЫЙ НОМЕР ЗЕМЕЛЬНОГО УЧАСТКА 42:04:0000000:1553, КЕМЕРОВСКАЯ ОБЛАСТЬ, КЕМЕРОВСКИЙ РАЙОН,ЕЛЫКАЕВСКОЕ  СЕЛЬСКОЕ  ПОСЕЛЕНИЕ, Д. ЖУРГАВАНЬ, УЛ. РЕЧНАЯ, ПОЗИЦИЯ  25</t>
  </si>
  <si>
    <t>КЕМЕРОВСКАЯ ОБЛ., КАДАСТРОВЫЙ НОМЕР ЗЕМЕЛЬНОГО УЧАСТКА 42:04:0211001:3790, РОССИЙСКАЯ ФЕДЕРАЦИЯ, КЕМЕРОВСКАЯ ОБЛАСТЬ-КУЗБАСС, КЕМЕРОВСКИЙ МУНИЦИПАЛЬНЫЙ ОКРУГ</t>
  </si>
  <si>
    <t>КЕМЕРОВСКАЯ ОБЛ., КАДАСТРОВЫЙ НОМЕР ЗЕМЕЛЬНОГО УЧАСТКА 42:04:0208001:1553, РОССИЙСКАЯ ФЕДЕРАЦИЯ, КЕМЕРОВСКАЯ ОБЛАСТЬ, КЕМЕРОВСКИЙ МУНИЦИПАЛЬНЫЙ РАЙОН, ЕЛЫКАЕВСКОЕ СЕЛЬСКОЕ ПОСЕЛЕНИЕ, С. АНДРЕЕВКА, УЛ. ТАЕЖНАЯ, УЧАСТОК 9</t>
  </si>
  <si>
    <t>КЕМЕРОВСКАЯ ОБЛ., КАДАСТРОВЫЙ НОМЕР ЗЕМЕЛЬНОГО УЧАСТКА 42:04:0335001:589, КЕМЕРОВСКАЯ ОБЛАСТЬ, Р-Н КЕМЕРОВСКИЙ, Д. СМОЛИНО, УЛ. НАГОРНАЯ, Д. 94</t>
  </si>
  <si>
    <t>650517, КЕМЕРОВСКАЯ ОБЛ., КЕМЕРОВСКИЙ, П МЕТАЛЛПЛОЩАДКА, ПАРКОВАЯ,  Д. 39, КАДАСТРОВЫЙ НОМЕР ЗЕМЕЛЬНОГО УЧАСТКА 42:04:0352001:291</t>
  </si>
  <si>
    <t>КЕМЕРОВСКАЯ ОБЛ., КАДАСТРОВЫЙ НОМЕР ЗЕМЕЛЬНОГО УЧАСТКА 42:04:0353001:3045, РОССИЙСКАЯ ФЕДЕРАЦИЯ, КЕМЕРОВСКАЯ ОБЛАСТЬ-КУЗБАСС, КЕМЕРОВСКИЙ МУНИЦИПАЛЬНЫЙ ОКРУГ, Д. СУХОВО, УЛ. СВЕТЛАЯ</t>
  </si>
  <si>
    <t>Кемеровская обл., кадастровый номер земельного участка 42:04:0209001:158, Кемеровская область, р-н Кемеровский, с Андреевка, ул Трудовая, д 50.</t>
  </si>
  <si>
    <t>650000, КЕМЕРОВСКАЯ ОБЛ., КЕМЕРОВСКИЙ, П ЗВЕЗДНЫЙ, ИМЕНИ КОЗЛОВА Б.Ф.,  Д. 12, КАДАСТРОВЫЙ НОМЕР ЗЕМЕЛЬНОГО УЧАСТКА 42:04:0305002:912</t>
  </si>
  <si>
    <t>КЕМЕРОВСКАЯ ОБЛ., КАДАСТРОВЫЙ НОМЕР ЗЕМЕЛЬНОГО УЧАСТКА 42:04:0305002:1050, КЕМЕРОВСКАЯ ОБЛАСТЬ, КЕМЕРОВСКИЙ Р-Н, ЗВЕЗДНОЕ СЕЛЬСКОЕ ПОСЕЛЕНИЕ, П. ЗВЕЗДНЫЙ, УЛ. НОВАЯ, ПОЗ.1/Б</t>
  </si>
  <si>
    <t>КЕМЕРОВСКАЯ ОБЛ., КАДАСТРОВЫЙ НОМЕР ЗЕМЕЛЬНОГО УЧАСТКА 42:04:0212001:1002, МЕСТОПОЛОЖЕНИЕ УСТАНОВЛЕНО ОТНОСИТЕЛЬНО ОРИЕНТИРА, РАСПОЛОЖЕННОГО В ГРАНИЦАХ УЧАСТКА. ПОЧТОВЫЙ АДРЕС ОРИЕНТИРА: ОБЛ. КЕМЕРОВСКАЯ, Р-Н КЕМЕРОВСКИЙ, С. ЕЛЫКАЕВО,УЛ.СОВЕТСКАЯ ДОМ 99</t>
  </si>
  <si>
    <t>КЕМЕРОВСКАЯ ОБЛ., КАДАСТРОВЫЙ НОМЕР ЗЕМЕЛЬНОГО УЧАСТКА 42:04:0211001:589, КЕМЕРОВСКАЯ ОБЛ., Р-Н КЕМЕРОВСКИЙ</t>
  </si>
  <si>
    <t>КЕМЕРОВСКАЯ ОБЛ., КАДАСТРОВЫЙ НОМЕР ЗЕМЕЛЬНОГО УЧАСТКА 42:04:0334001:3234, РОССИЙСКАЯ ФЕДЕРАЦИЯ,КЕМЕРОВСКАЯ ОБЛАСТЬ-КУЗБАСС, КЕМЕРОВСКИЙ МУНИЦИПАЛЬНЫЙ ОКРУГ,ДЕРЕВНЯ БЕРЕГОВАЯ, УЛИЦА  НАБЕРЕЖНАЯ</t>
  </si>
  <si>
    <t>000000, КЕМЕРОВСКАЯ ОБЛ., НЕТ, НЕТ, НЕТ,  Д. БН, КАДАСТРОВЫЙ НОМЕР ЗЕМЕЛЬНОГО УЧАСТКА 42:04:0211001:329</t>
  </si>
  <si>
    <t>Российская Федерация, Кемеровская область-Кузбасс, Ижморский муниципальный округ, д. Вяземка, ул. Таежная, земельный участок 6А, кадастровый номер земельного участка 42:03:0303010:184.</t>
  </si>
  <si>
    <t>Россия, Кемеровская обл., кадастровый номер земельного участка 42:03:0303007:1423, 652126, Кемеровская область, Ижморский район, с. Красный Яр, ул. Карла Маркса 45</t>
  </si>
  <si>
    <t>Кемеровская область, пгт.Верх-Чебула,ул.Советская, д.2Б,</t>
  </si>
  <si>
    <t>Кемеровская область, Чебулинский район, с. Усть-Чебула, ул. Никитина, д.44.</t>
  </si>
  <si>
    <t>Россия, Кемеровская обл., кадастровый номер земельного участка 42:16:0107003:319, Российская Федерация, Кемеровская область-Кузбасс, Чебулинский муниципальный округ, д. Покровка, земельный участок 64 А</t>
  </si>
  <si>
    <t>Российская Федерация, Кемеровская область - Кузбасс, Яшкинский муниципальный округ, с. Нижнеяшкино, в границе кадастрового квартала 42:19:0212003</t>
  </si>
  <si>
    <t>Российская Федерация, Кемеровская область - Кузбасс, Яшкинский муниципальный округ, Яшкинское лесничество, Тайгинское участковое лесничество, урочище Невское, квартал 3, квартал 5, квартал 6</t>
  </si>
  <si>
    <t>652031, Россия, Кемеровская область -Кузбасс, Яшкинский муниципальный округ , с. Таловка, ул.  Молодежная,18, кадастровый номер земельного участка 42:19:0208004:889</t>
  </si>
  <si>
    <t>652031, Россия, Кемеровская область -Кузбасс, Яшкинский муниципальный округ , ст. Литвиново, ул. Октябрьская,  д. 8, кадастровый номер земельного участка 42:19:0113003:383</t>
  </si>
  <si>
    <t>Россия, Кемеровская область -Кузбасс, Яшкинский муниципальный округ , с. Пашково, ул. Леонова, 4А, кадастровый номер земельного участка 42:19:0101013:69</t>
  </si>
  <si>
    <t>КЕМЕРОВСКАЯ ОБЛ., КЕМЕРОВСКАЯ ОБЛАСТЬ - КУЗБАСС, МУНИЦИПАЛЬНЫЙ ОКРУГ ЯЙСКИЙ, ДЕРЕВНЯ МАРЬЕВКА, В ГРАНИЦЕ КАДАСТРОВОГО КВАРТАЛА 42:18:0107006</t>
  </si>
  <si>
    <t>Россия, Кемеровская обл., кадастровый номер земельного участка 42:12:0110001:1861, Российская Федерация, Кемеровская область - Кузбасс, Таштагольский муниципальный район, Усть-Кабырзинское сельское поселение, п. Усть-Кабырза, ул. Арбачакова, земельный участок 1к</t>
  </si>
  <si>
    <t>Кемеровская обл., Новокузнецкий р-н, с. Бедарево, ул. Притомская з.у. 23, к.н.з.у. 42:09:0606001:5027.</t>
  </si>
  <si>
    <t>Кемеровская обл., Новокузнецкий р-н, с. Бедарево, ул. Притомская  з.у. 19, к.н.з.у. 42:09:0606001:5015.</t>
  </si>
  <si>
    <t>Кемеровская обл., Новокузнецкий р-н, с. Бедарево, ул. Светлая з.у. 2,  к.н.з.у. 42:09:0606001:5716.</t>
  </si>
  <si>
    <t>Кемеровская обл., Новокузнецкий р-н, с. Бедарево, ул. Светлая  з.у. 3, к.н.з.у.  42:09:0606001:5570.</t>
  </si>
  <si>
    <t>КЕМЕРОВСКАЯ ОБЛ., КАДАСТРОВЫЙ НОМЕР ЗЕМЕЛЬНОГО УЧАСТКА 42:10:0403001:798, КЕМЕРОВСКАЯ ОБЛАСТЬ, Р-Н. ПРОКОПЬЕВСКИЙ, П. ТРУДАРМЕЙСКИЙ, ПЕР. САДОВЫЙ, Д. 24</t>
  </si>
  <si>
    <t>КЕМЕРОВСКАЯ ОБЛ., КАДАСТРОВЫЙ НОМЕР ЗЕМЕЛЬНОГО УЧАСТКА 42:21:0803002:107, ОБЛАСТЬ КЕМЕРОВСКАЯ ОБЛАСТЬ - КУЗБАСС, ПОСЕЛОК ГОРОДСКОГО ТИПА КРАСНОБРОДСКИЙ, УЛИЦА ПУШКИНА, ДОМ 12</t>
  </si>
  <si>
    <t>Кемеровская область, р-н. Прокопьевский, п. Трудармейский, ул. Березовая Роща, д. 2-2, кадастровый номер земельного участка: 42:10:0403001:2043</t>
  </si>
  <si>
    <t>КЕМЕРОВСКАЯ ОБЛ., КАДАСТРОВЫЙ НОМЕР ЗЕМЕЛЬНОГО УЧАСТКА 42:21:0803001:292, ПРОКОПЬЕВСКИЙ МУНИЦИПАЛЬНЫЙ ОКРУГ, ПОСЕЛОК ГОРОДСКОГО ТИПА КРАСНОБРОДСКИЙ. УЛ. НОВАЯ, ЗДАНИЕ 25А</t>
  </si>
  <si>
    <t>КЕМЕРОВСКАЯ ОБЛ., КАДАСТРОВЫЙ НОМЕР ЗЕМЕЛЬНОГО УЧАСТКА 42:21:0804036:16, КЕМЕРОВСКАЯ ОБЛАСТЬ, ПГТ. КРАСНОБРОДСКИЙ, УЛ. ЛОМОНОСОВА, Д.88</t>
  </si>
  <si>
    <t>КЕМЕРОВСКАЯ ОБЛ., РОССИЙСКАЯ ФЕДЕРАЦИЯ, КЕМЕРОВСКАЯ ОБЛАСТЬ, АВТОМОБИЛЬНАЯ ДОРОГА КЕМЕРОВО - НОВОКУЗНЕЦК, КМ 145+936</t>
  </si>
  <si>
    <t>КЕМЕРОВСКАЯ ОБЛ., КАДАСТРОВЫЙ НОМЕР ЗЕМЕЛЬНОГО УЧАСТКА 42:21:0801013:171, КЕМЕРОВСКАЯ ОБЛАСТЬ-КУЗБАСС, ПРОКОПЬЕВСКИЙ МУНИЦИПАЛЬНЫЙ ОКРУГ, ПГТ. КРАСНОБРОДСКИЙ, УЛ. ЛУГОВАЯ, 61</t>
  </si>
  <si>
    <t>КЕМЕРОВСКАЯ ОБЛ., КАДАСТРОВЫЙ НОМЕР ЗЕМЕЛЬНОГО УЧАСТКА 42:25:0301005:353, КЕМЕРОВСКАЯ ОБЛАСТЬ-КУЗБАСС, КИСЕЛЕВСКИЙ ГОРОДСКОЙ ОКРУГ, Д. АЛЕКСАНДРОВКА, УЛ. ДОРОЖНАЯ, ЗЕМЕЛЬНЫЙ УЧАСТОК 29</t>
  </si>
  <si>
    <t>Кемеровская обл., кадастровый номер земельного участка 42:01:0118001:1463, Кемеровская область, Беловский район, с. Менчереп, ул. Набережная, 3а</t>
  </si>
  <si>
    <t>Кемеровская обл., кадастровый номер земельного участка 42:01:0117004:591, г.Белово, пгт Инской, микрорайон Приморский, з/у 3а</t>
  </si>
  <si>
    <t>Кемеровская обл., кадастровый номер земельного участка 42:01:0104001:953, Кемеровская обл. Беловский район с. Вишневка, пер. Строителей, 3</t>
  </si>
  <si>
    <t>Кемеровская обл., кадастровый номер земельного участка 42:01:0122002:1067, Кемеровская область, Беловский муниципальный район, Старопестеревское сельское поселение, п. Снежинский, ул. Майская 13</t>
  </si>
  <si>
    <t>Российская Федерация, Кемеровская область, Новокузнецкий район, Терсинское с/п, Осиновое Плесо п, Береговая ул, 21а, кадастровый номер земельного участка 42:09:1801001:1831</t>
  </si>
  <si>
    <t>КЕМЕРОВСКАЯ ОБЛ., КАДАСТРОВЫЙ НОМЕР ЗЕМЕЛЬНОГО УЧАСТКА 42:10:0304009:1060, КЕМЕРОВСКАЯ ОБЛ, Р-Н ПРОКОПЬЕВСКИЙ, С ВЕРХ-ЕГОС</t>
  </si>
  <si>
    <t>КЕМЕРОВСКАЯ ОБЛ., КАДАСТРОВЫЙ НОМЕР ЗЕМЕЛЬНОГО УЧАСТКА 42:10:0201002:500, КЕМЕРОВСКАЯ ОБЛАСТЬ - КУЗБАСС, ПРОКОПЬЕВСКИЙ Р-Н., П. МАЯКОВКА</t>
  </si>
  <si>
    <t>653204, КЕМЕРОВСКАЯ ОБЛ., ПРОКОПЬЕВСКИЙ, МОЛОДЕЖНАЯ,  Д. 2, 2, КАДАСТРОВЫЙ НОМЕР ЗЕМЕЛЬНОГО УЧАСТКА 42:10:0201003:84</t>
  </si>
  <si>
    <t>КЕМЕРОВСКАЯ ОБЛ., КАДАСТРОВЫЙ НОМЕР ЗЕМЕЛЬНОГО УЧАСТКА 42:10:0205006:3198, ОБЛАСТЬ КЕМЕРОВСКАЯ ОБЛАСТЬ - КУЗБАСС, РАЙОН ПРОКОПЬЕВСКИЙ, ПОСЕЛОК КАЛАЧЕВО, УЛИЦА БОБРОВСКАЯ, 36А</t>
  </si>
  <si>
    <t>653212, КЕМЕРОВСКАЯ ОБЛ., ПРОКОПЬЕВСКИЙ, П КАЛАЧЕВО, ЦЕЛИННАЯ,  Д. 8, КАДАСТРОВЫЙ НОМЕР ЗЕМЕЛЬНОГО УЧАСТКА 42:10:0205006:842</t>
  </si>
  <si>
    <t>КЕМЕРОВСКАЯ ОБЛ., КАДАСТРОВЫЙ НОМЕР ЗЕМЕЛЬНОГО УЧАСТКА 42:10:0304010:3669, КЕМЕРОВСКАЯ ОБЛАСТЬ ПРОКОПЬЕВСКИЙ МУНИЦИПАЛЬНЫЙ РАЙОН</t>
  </si>
  <si>
    <t>КЕМЕРОВСКАЯ ОБЛ., КАДАСТРОВЫЙ НОМЕР ЗЕМЕЛЬНОГО УЧАСТКА 42:10:0304010:3875, РОССИЙСКАЯ ФЕДЕРАЦИЯ КЕМЕРОВСКАЯ ОБЛАСТЬ Р-ОН ПРОКОПЬЕВСКИЙ</t>
  </si>
  <si>
    <t>КЕМЕРОВСКАЯ ОБЛ., РОССИЙСКАЯ ФЕДЕРАЦИЯ, КЕМЕРОВСКАЯ ОБЛАСТЬ - КУЗБАСС, ПРОКОПЬЕВСКИЙ МУНИЦИПАЛЬНЫЙ ОКРУГ, П. КОЛЬЧЕГИЗ, ЮЖНЕЕ Д. 9 ПО УЛ. СПОРТИВНАЯ, В ГРАНИЦАХ КАДАСТРОВОГО КВАРТАЛА 42:10:0109001</t>
  </si>
  <si>
    <t>КЕМЕРОВСКАЯ ОБЛ., КАДАСТРОВЫЙ НОМЕР ЗЕМЕЛЬНОГО УЧАСТКА 42:10:0204002:1402, РОССИЙСКАЯ ФЕДЕРАЦИЯ КЕМЕРОВСКАЯ ОБЛАСТЬ-КУЗБАСС ПРОКОПЬЕВСКИЙ МУНИЦИПАЛЬНЫЙ ОКРУГ С ЛУЧШЕВО УЛ Т. ШАДУК,13</t>
  </si>
  <si>
    <t>КЕМЕРОВСКАЯ ОБЛ., КАДАСТРОВЫЙ НОМЕР ЗЕМЕЛЬНОГО УЧАСТКА 42:10:0205010:699, РОССИЙСКАЯ ФЕДЕРАЦИЯ КЕМЕРОВСКАЯ ОБЛАСТЬ-КУЗБАСС ПРОКОПЬЕВСКИЙ МУНИЦИПАЛЬНЫЙ ОКРУГ П КАЛАЧЕВО УЛ ДРУЖБЫ, 14А</t>
  </si>
  <si>
    <t xml:space="preserve"> Россия, Кемеровская обл., кадастровый номер земельного участка 42:10:0304003:1040, Российская Федерация, Кемеровская область-Кузбасс, Прокопьевский муниципальный округ, п. Свободный ул. Молодежная 42:10:0304003:1040</t>
  </si>
  <si>
    <t xml:space="preserve">КЕМЕРОВСКАЯ ОБЛ., КАДАСТРОВЫЙ НОМЕР ЗЕМЕЛЬНОГО УЧАСТКА 42:10:0304010:4939, КЕМЕРОВСКАЯ ОБЛАСТЬ, Р-ОН ПРОКОПЬЕВСКИЙ, П СВОБОДНЫЙ, УЛ НОВАЯ, Д.15,  </t>
  </si>
  <si>
    <t>КЕМЕРОВСКАЯ ОБЛ., КАДАСТРОВЫЙ НОМЕР ЗЕМЕЛЬНОГО УЧАСТКА 42:10:0304010:4114, КЕМЕРОВСКАЯ ОБЛАСТЬ, ПРОКОПЬЕВСКИЙ МУНИЦИПАЛЬНЫЙ РАЙОН</t>
  </si>
  <si>
    <t>653052, КЕМЕРОВСКАЯ ОБЛ., ПРОКОПЬЕВСКИЙ, П СВОБОДНЫЙ, ЦЕНТРАЛЬНАЯ,  Д. 2, Б, КАДАСТРОВЫЙ НОМЕР ЗЕМЕЛЬНОГО УЧАСТКА 42:10:0304003:692</t>
  </si>
  <si>
    <t>Кемеровская обл, р-н Промышленновский, кадастровый номер земельного участка 42:11:0108015:43</t>
  </si>
  <si>
    <t>Кемеровская обл., р-н Новокузнецкий, п. Пушкино, ул. Капустная, 13, кадастровый номер земельного участка 42:09:1512001:817</t>
  </si>
  <si>
    <t>Россия, 654045, Кемеровская обл., Новокузнецкий, Садовая,  д. 17, кадастровый номер земельного участка 42:09:1514001:63</t>
  </si>
  <si>
    <t xml:space="preserve"> Россия, Кемеровская обл., кадастровый номер земельного участка 42:09:0502001:1241, Российская Федерация, Кемеровская область - Кузбасс, муниципальный округ Новокузнецкий, село Ашмарино, улица Советская, земельный участок 55а.</t>
  </si>
  <si>
    <t>Российская Федерация, Кемеровская область - Кузбасс, Новокузнецкий муниципальный район, Центральное сельское поселение, поселок Верхний Калтан, улица Нагорная, земельный участок 14, кадастровый номер земельного участка 42:09:1402001:3</t>
  </si>
  <si>
    <t>Россия, Кемеровская обл., кадастровый номер земельного участка 42:09:1302001:2386, Новокузнецкий муниципальный округ, Поселок Нижние Кинерки, ул. Болотная</t>
  </si>
  <si>
    <t xml:space="preserve"> Россия, Кемеровская обл., кадастровый номер земельного участка 42:09:2508001:409, Кемеровская область , район Новокузнецкий , п. Таргайский дом отдыха , улица Лесная 86А</t>
  </si>
  <si>
    <t>КЕМЕРОВСКАЯ ОБЛ., КАДАСТРОВЫЙ НОМЕР ЗЕМЕЛЬНОГО УЧАСТКА 42:09:0606001:5258, РОССИЙСКАЯ ФЕДЕРАЦИЯ, КЕМЕРОВСКАЯ ОБЛАСТЬ- КУЗБАСС, НОВОКУЗНЕЦКИЙ МУНИЦИПАЛЬНЫЙ РАЙОН, КРАСУЛИНСКОЕ СЕЛЬСКОЕ ПОСЕЛЕНИЕ</t>
  </si>
  <si>
    <t>КЕМЕРОВСКАЯ ОБЛ., КАДАСТРОВЫЙ НОМЕР ЗЕМЕЛЬНОГО УЧАСТКА 42:09:0911001:1186, КЕМЕРОВСКАЯ ОБЛАСТЬ, Р-Н. НОВОКУЗНЕЦКИЙ, С. КОСТЕНКОВО, УЛ. ПОЛЕВАЯ, Д. 9</t>
  </si>
  <si>
    <t>КЕМЕРОВСКАЯ ОБЛ., НОВОКУЗНЕЦКИЙ, ПАХОЛЕНКО,  Д. 32, КАДАСТРОВЫЙ НОМЕР ЗЕМЕЛЬНОГО УЧАСТКА 42:09:0928001:58</t>
  </si>
  <si>
    <t>КЕМЕРОВСКАЯ ОБЛ., НОВОКУЗНЕЦК, Р-Н КУЙБЫШЕВСКИЙ, УЛ РЖЕВСКАЯ,  Д. 7, -, КАДАСТРОВЫЙ НОМЕР ЗЕМЕЛЬНОГО УЧАСТКА 42:30:0206003:179</t>
  </si>
  <si>
    <t>КЕМЕРОВСКАЯ ОБЛ., КАДАСТРОВЫЙ НОМЕР ЗЕМЕЛЬНОГО УЧАСТКА 42:30:0228004:516, РОССИЙСКАЯ ФЕДЕРАЦИЯ, КЕМЕРОВСКАЯ ОБЛАСТЬ-КУЗБАСС, НОВОКУЗНЕЦКИЙ ГОРОДСКОЙ ОКРУГ, ГОРОД НОВОКУЗНЕЦК, КУЙБЫШЕВСКИЙ РАЙОН, УЛИЦА РАЗРЕЗНАЯ, 9А</t>
  </si>
  <si>
    <t>КЕМЕРОВСКАЯ ОБЛ., КАДАСТРОВЫЙ НОМЕР ЗЕМЕЛЬНОГО УЧАСТКА 42:09:0602001:1262, РОССИЙСКАЯ ФЕДЕРАЦИЯ, КЕМЕРОВСКАЯ ОБЛАСТЬ-КУЗБАСС, НОВОКУЗНЕЦКИЙ МУНИЦИПАЛЬНЫЙ ОКРУГ, С.БЕДАРЕВО, УЛ. ЗЕЛЕНАЯ, 70Д</t>
  </si>
  <si>
    <t>Россия, Кемеровская обл., кадастровый номер земельного участка 42:18:0106007:755, Российская Федерация, Кемеровская область - Кузбасс, Яйский муниципальный округ, с. Кайла</t>
  </si>
  <si>
    <t>Россия, Кемеровская обл., кадастровый номер земельного участка 42:18:0109002:284, Российская Федерация, Кемеровская область-Кузбасс, Яйский муниципальный округ, с. Судженка</t>
  </si>
  <si>
    <t>Россия, Кемеровская обл., кадастровый номер земельного участка 42:17:0102008:529, Кемеровская обл., Юргинский р-н, д. Сарсаз, ул. Новая, д. 23</t>
  </si>
  <si>
    <t>Кемеровская обл., р-н Юргинский, с Проскоково, ул. Центральная,  д. 86, кадастровый номер земельного участка 42:17:0101018:376</t>
  </si>
  <si>
    <t xml:space="preserve"> Россия, Кемеровская обл., кадастровый номер земельного участка 42:17:0102043:1158, Российская Федерация,Кемеровская область - Кузбасс, муниципальный округ Юргинский, поселок Юрга 2я, территория гаражный массив №1,земельный участок  №34</t>
  </si>
  <si>
    <t>обл.Кемеровская, р-н Юргинcкий, д. Пятково, ул. Набережная дом 18, кадастровый номер земельного участка 42:17:0101016:154</t>
  </si>
  <si>
    <t xml:space="preserve"> Россия, Кемеровская обл., кадастровый номер земельного участка 42:04:0353001:2109, Кемеровская область, Кемеровский муниципальный район, Суховское сельское поселение, д.Сухово</t>
  </si>
  <si>
    <t>КЕМЕРОВСКАЯ ОБЛ., КАДАСТРОВЫЙ НОМЕР ЗЕМЕЛЬНОГО УЧАСТКА 42:04:0353001:2108, КЕМЕРОВСКАЯ ОБЛАСТЬ, КЕМЕРОВСКИЙ МУНИЦИПАЛЬНЫЙ РАЙОН, СУХОВСКОЕ СЕЛЬСКОЕ ПОСЕЛЕНИЕ, Д. СУХОВО</t>
  </si>
  <si>
    <t>КЕМЕРОВСКАЯ ОБЛ., КАДАСТРОВЫЙ НОМЕР ЗЕМЕЛЬНОГО УЧАСТКА 42:04:0212001:3639, РОССИЙСКАЯ ФЕДЕРАЦИЯ, КЕМЕРОВСКАЯ ОБЛАСТЬ - КУЗБАСС, КЕМЕРОВСКИЙ МУНИЦИПАЛЬНЫЙ ОКРУГ, С. ЕЛЫКАЕВО, УЛ. СОВЕТСКАЯ, ЗЕМЕЛЬНЫЙ УЧАСТОК 28</t>
  </si>
  <si>
    <t>КЕМЕРОВСКАЯ ОБЛ., КАДАСТРОВЫЙ НОМЕР ЗЕМЕЛЬНОГО УЧАСТКА 42:04:0209001:565, ОБЛ. КЕМЕРОВСКАЯ, Р-Н КЕМЕРОВСКИЙ, С. АНДРЕЕВКА, УЛ. ЛУГОВАЯ, ПОЗИЦИЯ 210</t>
  </si>
  <si>
    <t>650516, КЕМЕРОВСКАЯ ОБЛ., КЕМЕРОВСКИЙ, Д МОЗЖУХА, МОЛОДЕЖНАЯ,  Д. 18, КАДАСТРОВЫЙ НОМЕР ЗЕМЕЛЬНОГО УЧАСТКА 42:04:0306001:1548</t>
  </si>
  <si>
    <t>КЕМЕРОВСКАЯ ОБЛ., КАДАСТРОВЫЙ НОМЕР ЗЕМЕЛЬНОГО УЧАСТКА 42:04:0310001:1699, РОССИЙСКАЯ ФЕДЕРАЦИЯ, КЕМЕРОВСКАЯ ОБЛАСТЬ, КЕМЕРОВСКИЙ РАЙОН, П. ПРИГОРОДНЫЙ, УЛ. ВЫСОКАЯ. ПОЗ. 9</t>
  </si>
  <si>
    <t>КЕМЕРОВСКАЯ ОБЛ., КАДАСТРОВЫЙ НОМЕР ЗЕМЕЛЬНОГО УЧАСТКА 42:04:0340001:1586, КЕМЕРОВСКАЯ ОБЛ, Р-Н КЕМЕРОВСКИЙ, С БЕРЕЗОВО, УЛ 2-Я ПОПЕРЕЧНАЯ, ПОЗ. 13</t>
  </si>
  <si>
    <t>КЕМЕРОВСКАЯ ОБЛ., КАДАСТРОВЫЙ НОМЕР ЗЕМЕЛЬНОГО УЧАСТКА 42:04:0340001:2943, КЕМЕРОВСКАЯ ОБЛ, Р-Н КЕМЕРОВСКИЙ, С БЕРЕЗОВО, ЮГО-ЗАПАДНЕЕ УЛ. 2-Я ПОПЕРЕЧНАЯ, ПОЗ.10А</t>
  </si>
  <si>
    <t>КЕМЕРОВСКАЯ ОБЛ., КАДАСТРОВЫЙ НОМЕР ЗЕМЕЛЬНОГО УЧАСТКА 42:04:0341001:4862, КЕМЕРОВСКАЯ ОБЛАСТЬ - КУЗБАСС, КЕМЕРОВСКИЙ МУНИЦИПАЛЬНЫЙ ОКРУГ, ПОСЕЛОК НОВОСТРОЙКА</t>
  </si>
  <si>
    <t>КЕМЕРОВСКАЯ ОБЛ., КАДАСТРОВЫЙ НОМЕР ЗЕМЕЛЬНОГО УЧАСТКА 42:04:0320001:3613, РОССИЙСКАЯ ФЕДЕРАЦИЯ, КЕМЕРОВСКАЯ ОБЛАСТЬ -КУЗБАСС,  КЕМЕРОВСКИЙ МУНИЦИПАЛЬНЫЙ ОКРУГ,  СЕЛО ЯГУНОВО, УЛИЦА  ЛЕСНАЯ</t>
  </si>
  <si>
    <t>КЕМЕРОВСКАЯ ОБЛ., КАДАСТРОВЫЙ НОМЕР ЗЕМЕЛЬНОГО УЧАСТКА 42:04:0348001:975, РОССИЙСКАЯ ФЕДЕРАЦИЯ, КЕМЕРОВСКАЯ ОБЛАСТЬ - КУЗБАСС, КЕМЕРОВСКИЙ МУНИЦИПАЛЬНЫЙ ОКРУГ, ДЕРЕВНЯ ПУГАЧИ, УЛИЦА ЛИНЕЙНАЯ</t>
  </si>
  <si>
    <t>КЕМЕРОВСКАЯ ОБЛ., КАДАСТРОВЫЙ НОМЕР ЗЕМЕЛЬНОГО УЧАСТКА 42:04:0334001:931, МЕСТОПОЛОЖЕНИЕ УСТАНОВЛЕНО ОТНОСИТЕЛЬНО ОРИЕНТИРА, РАСПОЛОЖЕННОГО В ГРАНИЦАХ УЧАСТКА. ПОЧТОВЫЙ АДРЕС ОРИЕНТИРА: КЕМЕРОВСКАЯ ОБЛ, Р-Н КЕМЕРОВСКИЙ, Д. БЕРЕГОВАЯ, УЛ. ПОЛЕВАЯ, 17</t>
  </si>
  <si>
    <t>КЕМЕРОВСКАЯ ОБЛ., КАДАСТРОВЫЙ НОМЕР ЗЕМЕЛЬНОГО УЧАСТКА 42:04:0211001:1660, КЕМЕРОВСКАЯ ОБЛАСТЬ, ЕЛЫКАЕВСКОЕ СЕЛЬСКОЕ ПОСЕЛЕНИЕ</t>
  </si>
  <si>
    <t>КЕМЕРОВСКАЯ ОБЛ., КАДАСТРОВЫЙ НОМЕР ЗЕМЕЛЬНОГО УЧАСТКА 42:04:0211001:1877, КЕМЕРОВСКАЯ ОБЛАСТЬ, КЕМЕРОВСКИЙ МУНИЦИПАЛЬНЫЙ РАЙОН, ЕЛЫКАЕВСКОЕ СЕЛЬСКОЕ ПОСЕЛЕНИЕ 42:04:0211001:1877</t>
  </si>
  <si>
    <t>КЕМЕРОВСКАЯ ОБЛ., КАДАСТРОВЫЙ НОМЕР ЗЕМЕЛЬНОГО УЧАСТКА 42:04:0212001:3870, РОССИЙСКАЯ ФЕДЕРАЦИЯ, КЕМЕРОВСКАЯ ОБЛАСТЬ -КУЗБАСС,КЕМЕРОВСКИЙ МУНИЦИПАЛЬНЫЙ ОКРУГ, С. ЕЛЫКАЕВО, УЛ. СОЛНЕЧНАЯ, ЗЕМЕЛЬНЫЙ УЧАСТОК  29А</t>
  </si>
  <si>
    <t>КЕМЕРОВСКАЯ ОБЛ., КАДАСТРОВЫЙ НОМЕР ЗЕМЕЛЬНОГО УЧАСТКА 42:04:0210005:283, 650000 42 КЕМЕРОВСКИЙ ТЕБЕНЬКОВКА КЕДРОВАЯ 35 42:04:0210005:283</t>
  </si>
  <si>
    <t>КЕМЕРОВСКАЯ ОБЛ., КАДАСТРОВЫЙ НОМЕР ЗЕМЕЛЬНОГО УЧАСТКА 42:04:0341001:4014, РОССИЙСКАЯ ФЕДЕРАЦИЯ, КЕМЕРОВСКАЯ ОБЛАСТЬ, КЕМЕРОВСКИЙ МУНИЦИПАЛЬНЫЙ РАЙОН,  БЕРЕЗОВСКОЕ  СЕЛЬСКОЕ  ПОСЕЛЕНИЕ, П. НОВОСТРОЙКА,  УЛ. МАРЕСЬЕВА,15</t>
  </si>
  <si>
    <t>КЕМЕРОВСКАЯ ОБЛ., КАДАСТРОВЫЙ НОМЕР ЗЕМЕЛЬНОГО УЧАСТКА 42:04:0101001:951, КЕМЕРОВСКАЯ ОБЛАСТЬ, КЕМЕРОВСКОЙ РАЙОН, ПОС. ЯСНОГОРСКИЙ, УЛ. ЦЕНТРАЛЬНАЯ, 6Б,  ГАРАЖ №8</t>
  </si>
  <si>
    <t>Кемеровская область, Ленинск-Кузнецкий район, Демьяновское сельское поселение, п. Демьяновка, ул. Школьная, 36, кадастровый номер земельного участка 42:06:0115008:853</t>
  </si>
  <si>
    <t>Россия, 652523, Кемеровская обл., Ленинск-Кузнецкий, Тополиная,  д. 8, кадастровый номер земельного участка 42:06:0115001:372</t>
  </si>
  <si>
    <t xml:space="preserve"> Россия, Кемеровская обл., кадастровый номер земельного участка 42:06:0109007:369, Кемеровская область - Кузбасс, Ленинск-Кузнецкий район, д. Трекино, переулок Речной, 6а</t>
  </si>
  <si>
    <t>Россия, Кемеровская обл., кадастровый номер земельного участка 42:06:0111002:923, Ленинск-Кузнецкий муниципальный округ, поселок Свердловский, улица Школьная, земельный участок 9а.</t>
  </si>
  <si>
    <t>д Красноярка, пер Соснинский, 5Кемеровская область, Ленинск-Кузнецкий район, д. Красноярка, пер. Соснинский, 5, кадастровый номер земельного участка 42:06:0117003:863</t>
  </si>
  <si>
    <t xml:space="preserve"> Кемеровская обл, р-н Беловский, кадастровый номер земельного участка 42:01:0120004:77.</t>
  </si>
  <si>
    <t>КЕМЕРОВСКАЯ ОБЛ., КАДАСТРОВЫЙ НОМЕР ЗЕМЕЛЬНОГО УЧАСТКА 42:09:0312001:421, КЕМЕРОВСКАЯ ОБЛ, Р-Н НОВОКУЗНЕЦКИЙ, П ЗАГОРСКИЙ, УЛ МОЛОДЕЖНАЯ, 3</t>
  </si>
  <si>
    <t>КЕМЕРОВСКАЯ ОБЛ., КАДАСТРОВЫЙ НОМЕР ЗЕМЕЛЬНОГО УЧАСТКА 42:30:0228030:103, КЕМЕРОВСКАЯ ОБЛ., Г. НОВОКУЗНЕЦК, КУЙБЫШЕВСКИЙ РАЙОН, УЛ. ПРОСТОРНАЯ (СТРОИТЕЛЬНЫЙ НОМЕР-37)</t>
  </si>
  <si>
    <t>КЕМЕРОВСКАЯ ОБЛ., КАДАСТРОВЫЙ НОМЕР ЗЕМЕЛЬНОГО УЧАСТКА 42:30:0501008:38, ОБЛ. КЕМЕРОВСКАЯ, Г. НОВОКУЗНЕЦК, ОРДЖОНИКИДЗЕВСКИЙ РАЙОН, УЛ. ТРУДАРМЕЙСКАЯ 15</t>
  </si>
  <si>
    <t>654013, КЕМЕРОВСКАЯ ОБЛ., НОВОКУЗНЕЦК, Р-Н ОРДЖОНИКИДЗЕВСКИЙ, ПЕР ГОРНОСТРОИТЕЛЬНЫЙ,  Д. 15, 41, КАДАСТРОВЫЙ НОМЕР ЗЕМЕЛЬНОГО УЧАСТКА 42:30:0507002:366</t>
  </si>
  <si>
    <t>654063, КЕМЕРОВСКАЯ ОБЛ., НОВОКУЗНЕЦК, Р-Н КУЙБЫШЕВСКИЙ, УЛ ВЕРЫ СОЛОМИНОЙ,  Д. 21, КАДАСТРОВЫЙ НОМЕР ЗЕМЕЛЬНОГО УЧАСТКА 42:30:0202002:486</t>
  </si>
  <si>
    <t>654210, КЕМЕРОВСКАЯ ОБЛ., НОВОКУЗНЕЦКИЙ, С ИЛЬИНКА, ПОЛЕВАЯ,  Д. 5-1, 0, КАДАСТРОВЫЙ НОМЕР ЗЕМЕЛЬНОГО УЧАСТКА 42:09:0601001:4166</t>
  </si>
  <si>
    <t>КЕМЕРОВСКАЯ ОБЛ., КАДАСТРОВЫЙ НОМЕР ЗЕМЕЛЬНОГО УЧАСТКА 42:30:0228030:91, КЕМЕРОВСКАЯ ОБЛ., Г. НОВОКУЗНЕЦК, ПРОЕЗД ПРОСТОРНЫЙ, (СТРОИТЕЛЬНЫЙ НОМЕР ОБЪЕКТА -7)</t>
  </si>
  <si>
    <t>654063, КЕМЕРОВСКАЯ ОБЛ., НОВОКУЗНЕЦК, Р-Н КУЙБЫШЕВСКИЙ УЛ СУЗДАЛЬСКАЯ,  Д. 19, КАДАСТРОВЫЙ НОМЕР ЗЕМЕЛЬНОГО УЧАСТКА 42:30:0206003:171</t>
  </si>
  <si>
    <t>КЕМЕРОВСКАЯ ОБЛ., КАДАСТРОВЫЙ НОМЕР ЗЕМЕЛЬНОГО УЧАСТКА 42:09:0602001:997, КЕМЕРОВСКАЯ ОБЛАСТЬ, НОВОКУЗНЕЦКИЙ РАЙОН, С. БЕДАРЕВО, УЛ. НАГОРНАЯ, 6А</t>
  </si>
  <si>
    <t>КЕМЕРОВСКАЯ ОБЛ., КАДАСТРОВЫЙ НОМЕР ЗЕМЕЛЬНОГО УЧАСТКА 42:09:0606001:582, РОССИЙСКАЯ ФЕДЕРАЦИЯ, КЕМЕРОВСКАЯ ОБЛАСТЬ-КУЗБАСС, МУНИЦИПАЛЬНЫЙ ОКРУГ НОВОКУЗНЕЦКИЙ, СЕЛО БЕДАРЕВО, УЛИЦА ЗЕЛЕНАЯ, ЗЕМЕЛЬНЫЙ УЧАСТОК 73А</t>
  </si>
  <si>
    <t>654054, КЕМЕРОВСКАЯ ОБЛ., НОВОКУЗНЕЦКИЙ, БЕДАРЕВО, ЛУГОВАЯ, КАДАСТРОВЫЙ НОМЕР ЗЕМЕЛЬНОГО УЧАСТКА 42:09:0606001:4123</t>
  </si>
  <si>
    <t>КЕМЕРОВСКАЯ ОБЛ., КАДАСТРОВЫЙ НОМЕР ЗЕМЕЛЬНОГО УЧАСТКА 42:09:0606001:5580, РОССИЙСКАЯ ФЕДЕРАЦИЯ , КЕМЕРОВСКАЯ ОБЛАСТЬ -КУЗБАСС, НОВОКУЗНЕЦКИЙ МУНИЦИПАЛЬНЫЙ ОКРУГ, С. БЕДАРЕВО</t>
  </si>
  <si>
    <t>654102, КЕМЕРОВСКАЯ ОБЛ., НОВОКУЗНЕЦК, Р-Н КУЙБЫШЕВСКИЙ, УЛ СОСНОВЫЙ ЛОГ,  Д. 31, КАДАСТРОВЫЙ НОМЕР ЗЕМЕЛЬНОГО УЧАСТКА 42:30:0228020:192</t>
  </si>
  <si>
    <t>КЕМЕРОВСКАЯ ОБЛ., КАДАСТРОВЫЙ НОМЕР ЗЕМЕЛЬНОГО УЧАСТКА 42:09:0000000:4597, ОБЛАСТЬ КЕМЕРОВСКАЯ ОБЛАСТЬ - КУЗБАСС, РАЙОН НОВОКУЗНЕЦКИЙ, ДЕРЕВНЯ ГЛУХОВКА, УЛИЦА РЕЧНАЯ, ЗЕМЕЛЬНЫЙ УЧАСТОК 18Б</t>
  </si>
  <si>
    <t>КЕМЕРОВСКАЯ ОБЛ., КАДАСТРОВЫЙ НОМЕР ЗЕМЕЛЬНОГО УЧАСТКА 42:30:0501011:00, РОССИЙСКАЯ ФЕДЕРАЦИЯ, КЕМЕРОВСКАЯ ОБЛАСТЬ - КУЗБАСС, НОВОКУЗНЕЦКИЙ ГОРОДСКОЙ ОКРУГ, ГОРОД НОВОКУЗНЕЦК, ОРДЖОНИКИДЗЕВСКИЙ РАЙОН, УЛИЦА ТУЛЬСКАЯ В ГРАНИЦАХ КАДАСТРОВОГО КВАРТАЛА 42:30:</t>
  </si>
  <si>
    <t>КЕМЕРОВСКАЯ ОБЛ., КАДАСТРОВЫЙ НОМЕР ЗЕМЕЛЬНОГО УЧАСТКА 42:30:0206002:1026, РОССИЙСКАЯ ФЕДЕРАЦИЯ, КЕМЕРОВСКАЯ ОБЛАСТЬ - КУЗБАСС, НОВОКУЗНЕЦКИЙ ГОРОДСКОЙ ОКРУГ, ГОРОД НОВОКУЗНЕЦК, КУЙБЫШЕВСКИЙ РАЙОН, УЛИЦА РАДУЖНАЯ</t>
  </si>
  <si>
    <t>КЕМЕРОВСКАЯ ОБЛ., КАДАСТРОВЫЙ НОМЕР ЗЕМЕЛЬНОГО УЧАСТКА 42:30:0206002:551, КЕМЕРОВСКАЯ ОБЛ,Г.НОВОКУЗНЕЦК, УЛ ЛУЧЕЗАРНАЯ (СТРОИТЕЛЬНЫЙ НОМЕР -128)</t>
  </si>
  <si>
    <t>КЕМЕРОВСКАЯ ОБЛ., КАДАСТРОВЫЙ НОМЕР ЗЕМЕЛЬНОГО УЧАСТКА 42:09:0312001:1111, ДЕРЕВНЯ ГЛУХОВКА, РЕЧНАЯ УЛИЦА, 44</t>
  </si>
  <si>
    <t>654063, КЕМЕРОВСКАЯ ОБЛ., НОВОКУЗНЕЦКИЙ, П МИР, ЧАПАЕВА,  Д. 6-1, КАДАСТРОВЫЙ НОМЕР ЗЕМЕЛЬНОГО УЧАСТКА 42:09:0305001:193</t>
  </si>
  <si>
    <t>КЕМЕРОВСКАЯ ОБЛ., КАДАСТРОВЫЙ НОМЕР ЗЕМЕЛЬНОГО УЧАСТКА 42:30:0206002:974, КЕМЕРОВСКАЯ ОБЛАСТЬ - КУЗБАСС, НОВОКУЗНЕЦКИЙ ГОРОДСКОЙ ОКРУГ, ГОРОД НОВОКУЗНЕЦК, КУЙБЫШЕВСКИЙ РАЙОН, УЛИЦА РОМАШКОВАЯ, ЗЕМЕЛЬНЫЙ УЧАСТОК №32</t>
  </si>
  <si>
    <t>КЕМЕРОВСКАЯ ОБЛ., КАДАСТРОВЫЙ НОМЕР ЗЕМЕЛЬНОГО УЧАСТКА 42:09:0606001:4081, КЕМЕРОВСКАЯ ОБЛАСТЬ, НОВОКУЗНЕЦКИЙ РАЙОН</t>
  </si>
  <si>
    <t xml:space="preserve"> Россия, Кемеровская обл., кадастровый номер земельного участка 42:04:0212001:1425, Кемеровская обл., р-н Кемеровский, с. Елыкаево, ул. Тепличная, 17/Б</t>
  </si>
  <si>
    <t>Россия, Кемеровская обл., кадастровый номер земельного участка 42:04:0212001:1424, обл. Кемеровская, р-н Кемеровский, с. Елыкаево, ул. Тепличная, 17/А</t>
  </si>
  <si>
    <t>Кемеровская обл.,  Кемеровский р-н, с. Елыкаево, ул. Береговая з.у. 142.</t>
  </si>
  <si>
    <t>Кемеровская область - Кузбасс, Кемеровский МО, с. Елыкаево, ул. Звёздная,  к.н. 42:04:0211001:3613.</t>
  </si>
  <si>
    <t>Кемеровская область - Кузбасс, Кемеровский МО, с. Елыкаево, ул. Звёздная,  к.н. 42:04:0212001:3919.</t>
  </si>
  <si>
    <t>Кемеровская область - Кузбасс, Кемеровский МО, с. Елыкаево, ул. Звёздная,  к.н. 42:04:0211001:3616.</t>
  </si>
  <si>
    <t>Кемеровская обл., Кемеровский р-н, п. Металлплощадка, ул. Рабочая 1-я, д. 20, к.н.з.у. 42:04:0352001:1836.</t>
  </si>
  <si>
    <t>Кемеровская обл.,  Кемеровский р-н, д. Солонечная, ул. Солнечная д. 20, к.н.з.у. 42:04:0208002:11796..</t>
  </si>
  <si>
    <t>Кемеровская обл.,  Кемеровский р-н, д. Солонечная,  ул. Солнечная д. 18, к.н.з.у. 42:04:0208002:11797.</t>
  </si>
  <si>
    <t>Новокузнецкий р-н, с. Ильинка,  ул. Ковригина,  д.25б, к.н. 42:09:0601001:3827.</t>
  </si>
  <si>
    <t>Кемеровская обл., Новокузнецкий р-н, с. Ильинка,  ул. Сибирская,  д.14, к.н. 42:09:0601001:1949.</t>
  </si>
  <si>
    <t>Кемеровская обл., Новокузнецкий р-н, с. Ильинка,  ул. Сибирская,  к.н. 42:09:0601001:4129.</t>
  </si>
  <si>
    <t>Кемеровская обл., Новокузнецкий р-н, с. Ильинка, ул. Листопадная 17, к.н. 42:09:0601001:1924.</t>
  </si>
  <si>
    <t>Кемеровская обл., Новокузнецкий р-н, с. Ильинка, ул. Сибирская,  д.18, к.н. 42:09:0601001:1951.</t>
  </si>
  <si>
    <t>Кемеровская обл., Новокузнецкий р-н, с. Ильинка, ул. Весенняя 10, к.н. 42:09:0601001:1935.</t>
  </si>
  <si>
    <t xml:space="preserve">Кемеровская обл., Новокузнецкий р-н, п. Мир,  ул. Черемуховая,  з.у.3а, к.н. 42:30:0330003:215, </t>
  </si>
  <si>
    <t>Кемеровская обл., Новокузнецкий р-н, с. Сосновка, ул. Калинина, 104-1, к.н.з.у. 42:09:1501002:259.</t>
  </si>
  <si>
    <t>КЕМЕРОВСКАЯ ОБЛ., КАДАСТРОВЫЙ НОМЕР ЗЕМЕЛЬНОГО УЧАСТКА 42:09:0312002:983, РОССИЙСКАЯ ФЕДЕРАЦИЯ, КЕМЕРОВСКАЯ ОБЛАСТЬ - КУЗБАСС, МУНИЦИПАЛЬНЫЙ ОКРУГ НОВОКУЗНЕЦКИЙ, СЕЛО БУНГУР, УЛИЦА В. М. КРИВОШАПОВОЙ, ЗЕМЕЛЬНЫЙ УЧАСТОК 6</t>
  </si>
  <si>
    <t>КЕМЕРОВСКАЯ ОБЛ., КАДАСТРОВЫЙ НОМЕР ЗЕМЕЛЬНОГО УЧАСТКА 42:09:0312002:987, РОССИЙСКАЯ ФЕДЕРАЦИЯ, КЕМЕРОВСКАЯ ОБЛАСТЬ - КУЗБАСС, НОВОКУЗНЕЦКИЙ МУНИЦИПАЛЬНЫЙ ОКРУГ, С. БУНГУР.</t>
  </si>
  <si>
    <t>Россия, Кемеровская обл., кадастровый номер земельного участка 42:09:0101001:1541, Кемеровская обл, р-н Новокузнецкий, с Безруково, ул Болотная, 9</t>
  </si>
  <si>
    <t>Кемеровская обл., Новокузнецкий район, с Атаманово, Центральная,  д. 87.</t>
  </si>
  <si>
    <t>Россия, Кемеровская обл., кадастровый номер земельного участка 42:09:1039001:58, Кемеровская обл, р-н Новокузнецкий, снт "Азон", участок № 21.</t>
  </si>
  <si>
    <t>Российская Федерация, Кемеровская область, Новокузнецкий муниципальный район, Сосновское сельское поселение, п. Таргайский Дом Отдыха, ул. Солнечная, 6-2, кадастровый номер земельного участка 42:09:2508001:945</t>
  </si>
  <si>
    <t>Кемеровская область, р-н. Новокузнецкий, с. Куртуково, ул. Луговая, д. 9, кадастровый номер земельного участка 42:09:1001001:680.</t>
  </si>
  <si>
    <t>Россия, Кемеровская обл., кадастровый номер земельного участка 42:09:1001001:2392, Кемеровская обл., Новокузнецкий район, с. Куртуково, ул. Дачная 1, 28 б.</t>
  </si>
  <si>
    <t>Кемеровская область, Новокузнецкий район, с. Сосновка, ул. Вардовская 42:09:0000000:1889</t>
  </si>
  <si>
    <t>Кемеровская область, р-н. Промышленновский с. Окунево, ул Центральная, д 58.ПС "Торьсма"(Ведомственная)/Ф-10-5-Б/ТП-120\ВЛ 0,4 кВ ф.1 от ТП-120\Оп.№ 2/3</t>
  </si>
  <si>
    <t>Кемеровская область, р-н Промышленновский, с Калинкино, пер Школьный д 3. ПС 110 кВ Промышленная-Сельская\Ф-10-14-МК\ТП-027\ВЛ 0,4 кВ ф.2 от ТП-027\Оп.№ 11/1/4/1</t>
  </si>
  <si>
    <t>Обл. Кемеровская, Тарабаринское сельское поселение, С МОРОЗОВО, УЛ Береговая, д 11а-1. ПС 110 кВ Промышленная-Сельская\Ф-10-14-МК\ТП-068\ВЛ 0,4 кВ ф.3 от ТП-068\Оп.№ 7/1</t>
  </si>
  <si>
    <t>Кемеровская область, р-н Промышленновский, с. Ваганово, ул. Центральная, д. 38, кадастровый номер земельного участка 42:11:0106003:354 Журавлево, ул. Центральная /ПС 35 Прогресс ф 10-17-М ТП-437</t>
  </si>
  <si>
    <t>Кемеровская область, р-н Промышленновский, с. Ваганово, ул. Центральная, д. 38, кадастровый номер земельного участка 42:11:0106003:354
Ваганово, ул. Центральная 1/ПС 35 Прогресс ф 10-1-В ТП-150</t>
  </si>
  <si>
    <t>Россия, Кемеровская обл., кадастровый номер земельного участка 42:11:0114005:832, Область Кемеровская область - Кузбасс, Район Промышленновский, Деревня Байрак, Улица Центральная, земельный участок 36а. 
Байрак ул. Центральная э/у 36а/ПС 110 Контрольная ф 10-5-К ТП-307</t>
  </si>
  <si>
    <t>Россия, Кемеровская обл., кадастровый номер земельного участка 42:14:0116013:634, Российская Федерация, Кемеровская область - Кузбасс, муниципальный округ Топкинский, д. Медынино, ул. Центральная, з/у 119.</t>
  </si>
  <si>
    <t>Кемеровская область, р-н Топкинский, п. Трещевский, ул. Береговая, д.4, кв. 1, кадастровый номер земельного участка 42:14:0105003:369.</t>
  </si>
  <si>
    <t>Россия, Кемеровская обл., кадастровый номер земельного участка 42:35:0105001:1113, Область Кемеровская область - Кузбасс, Район Топкинский, Город Топки, Территория СНТ собственников недвижимости Мичуринец-1, Улица Нагорная,дом 45</t>
  </si>
  <si>
    <t>Российская Федерация, Кемеровская область-Кузбасс, муниципальный округ Топкинский, г. Топки, территория СНТ собственников недвижимости Мичуринец-1, ул. Нагорная, з/у 6, кадастровый номер земельного участка 42:35:0105001:2177</t>
  </si>
  <si>
    <t>Россия, 652320, Кемеровская обл., Топкинский район, село Топки, ул Полевая,  д. участок 9, кадастровый номер земельного участка 42:14:0103001:2849.</t>
  </si>
  <si>
    <t>Кемеровская область, Топкинский район, п Центральный, ул. Трудовая,  д. 3.</t>
  </si>
  <si>
    <t>Кемеровская область, Топкинский район, с. Топки, Микрорайон, 8А, кадастровый номер земельного участка 42:14:0103001:997</t>
  </si>
  <si>
    <t>Российская Федерация, Кемеровская область – Кузбасс, Топкинский муниципальный округ, село Глубокое, ул. Лесная/42:14:0116016.</t>
  </si>
  <si>
    <t>Топкинский район, в 0,6 км на юго-запад от восточной окраины пос. Верх-Падунский, кадастровый номер 42:14:0109008:739</t>
  </si>
  <si>
    <t>Россия, Кемеровская обл., кадастровый номер земельного участка 42:14:0116001:1263, Российская Федерация,Кемеровская область -Кузбасс,Топкинский муниципальный округ,с. Глубокое, ул. Совхозная, 1а.</t>
  </si>
  <si>
    <t>Кемеровская область, р-н Топкинский, с Черемичкино, ул Тамбовская, д 13, кадастровый номер земельного участка 42:14:0104006:22</t>
  </si>
  <si>
    <t>Российская Федерация, Кемеровская область-Кузбасс, Топкинский район, Шишинское сельское поселение, п. Комсомольский, ул. Центральная/42:14:0111002</t>
  </si>
  <si>
    <t>КЕМЕРОВСКАЯ ОБЛ., КАДАСТРОВЫЙ НОМЕР ЗЕМЕЛЬНОГО УЧАСТКА 42:04:0341001:474, КЕМЕРОВСКАЯ ОБЛАСТЬ, Р-Н КЕМЕРОВСКИЙ, П НОВОСТРОЙКА, УЛ НОВАЯ, Д 6/1</t>
  </si>
  <si>
    <t>КЕМЕРОВСКАЯ ОБЛ., КАДАСТРОВЫЙ НОМЕР ЗЕМЕЛЬНОГО УЧАСТКА 42:04:0344001:1081, РОССИЙСКАЯ ФЕДЕРАЦИЯ, КЕМЕРОВСКАЯ ОБЛАСТЬ-КУЗБАСС, МУНИЦИПАЛЬНЫЙ ОКРУГ КЕМЕРОВСКИЙ, ДЕРЕВНЯ СУХАЯ РЕЧКА, УЛИЦА ШИРОКАЯ, ЗЕМЕЛЬНЫЙ УЧАСТОК 9А</t>
  </si>
  <si>
    <t>650512, КЕМЕРОВСКАЯ ОБЛ., КЕМЕРОВСКИЙ, Д БЕРЕГОВАЯ, ЦЕНТРАЛЬНАЯ,  Д. 5, 2, КАДАСТРОВЫЙ НОМЕР ЗЕМЕЛЬНОГО УЧАСТКА 42:04:0334001:716</t>
  </si>
  <si>
    <t>КЕМЕРОВСКАЯ ОБЛ., КАДАСТРОВЫЙ НОМЕР ЗЕМЕЛЬНОГО УЧАСТКА 42:04:0344001:596, КЕМЕРОВСКИЙ РАЙОН, Д. СУХАЯ РЕЧКА, УЛ. ЦЕНТРАЛЬНАЯ, ПОЗ.1А</t>
  </si>
  <si>
    <t>КЕМЕРОВСКАЯ ОБЛ., КАДАСТРОВЫЙ НОМЕР ЗЕМЕЛЬНОГО УЧАСТКА 42:04:0306001:1160, КЕМЕРОВСКИЙ РАЙОН, ДЕРЕВНЯ МОЗЖУХА, УЛИЦА МОЛОДЕЖНАЯ, ПОЗИЦИЯ 5А</t>
  </si>
  <si>
    <t>КЕМЕРОВСКАЯ ОБЛ., КАДАСТРОВЫЙ НОМЕР ЗЕМЕЛЬНОГО УЧАСТКА 42:04:0000000:2156, КЕМЕРОВСКИЙ РАЙОН Д. МОЗЖУХА УЛ НОВАЯ 12</t>
  </si>
  <si>
    <t>КЕМЕРОВСКАЯ ОБЛ., КАДАСТРОВЫЙ НОМЕР ЗЕМЕЛЬНОГО УЧАСТКА 42:04:0204010:241, КЕМЕРОВСКАЯ ОБЛАСТЬ, Р-Н КЕМЕРОВСКИЙ, Д.ПОДЪЯКОВО, УЛ. ЛЕСНАЯ, Д.5</t>
  </si>
  <si>
    <t>КЕМЕРОВСКАЯ ОБЛ., КАДАСТРОВЫЙ НОМЕР ЗЕМЕЛЬНОГО УЧАСТКА 42:04:0204003:259, КЕМЕРОВСКАЯ ОБЛ.,КЕМЕРОВСКИЙ РАЙОН, КСП "ЩЕГЛОВСКИЙ", СЕВЕРО-ЗАПАДНАЯ СТОРОНА ОТ СНТ "КЕДР"</t>
  </si>
  <si>
    <t>650511, КЕМЕРОВСКАЯ ОБЛ., КЕМЕРОВСКИЙ, ПРИТОМСКАЯ,  Д. 3, КАДАСТРОВЫЙ НОМЕР ЗЕМЕЛЬНОГО УЧАСТКА 42:04:0340001:3861</t>
  </si>
  <si>
    <t>КЕМЕРОВСКАЯ ОБЛ., КАДАСТРОВЫЙ НОМЕР ЗЕМЕЛЬНОГО УЧАСТКА 42:04:0306001:9, КЕМЕРОВСКАЯ ОБЛАСТЬ, Р-Н КЕМЕРОВСКИЙ, Д. МОЗЖУХА, УЛ. ЦЕНТРАЛЬНАЯ, Д. 22А</t>
  </si>
  <si>
    <t>КЕМЕРОВСКАЯ ОБЛ., КАДАСТРОВЫЙ НОМЕР ЗЕМЕЛЬНОГО УЧАСТКА 42:04:0334001:2664, РОССИЙСКАЯ ФЕДЕРАЦИЯ, КЕМЕРОВСКАЯ ОБЛАСТЬ, КЕМЕРОВСКИЙ МУНИЦИПАЛЬНЫЙ РАЙОН, СЕЛЬСКОЕ ПОСЕЛЕНИЕ БЕРЕГОВОЕ, Д. БЕРЕГОВАЯ, УЛ. ШКОЛЬНАЯ, 1А</t>
  </si>
  <si>
    <t>Кемеровская обл., кадастровый номер земельного участка 42:04:0201002:186, Кемеровская обл., р-н Кемеровский,  п. Известковый, пер.2-ой Набережный, 3.</t>
  </si>
  <si>
    <t>КЕМЕРОВСКАЯ ОБЛ., КАДАСТРОВЫЙ НОМЕР ЗЕМЕЛЬНОГО УЧАСТКА 42:04:0214001:1226, РОССИЙСКАЯ ФЕДЕРАЦИЯ, КЕМЕРОВСКАЯ ОБЛАСТЬ - КУЗБАСС, КЕМЕРОВСКИЙ МУНИЦИПАЛЬНЫЙ ОКРУГ, СЕЛО СИЛИНО, УЛИЦА ЗАРЕЧНАЯ</t>
  </si>
  <si>
    <t>КЕМЕРОВСКАЯ ОБЛ., КАДАСТРОВЫЙ НОМЕР ЗЕМЕЛЬНОГО УЧАСТКА 42:04:0209001:3394, РОССИЙСКАЯ ФЕДЕРАЦИЯ, КЕМЕРОВСКАЯ ОБЛАСТЬ-КУЗБАСС, КЕМЕРОВСКИЙ МУНИЦИПАЛЬНЫЙ ОКРУГ, С. АНДРЕЕВКА</t>
  </si>
  <si>
    <t>КЕМЕРОВСКАЯ ОБЛ., КАДАСТРОВЫЙ НОМЕР ЗЕМЕЛЬНОГО УЧАСТКА 42:04:0335001:1414, КЕМЕРОВСКАЯ ОБЛАСТЬ, КЕМЕРОВСКИЙ РАЙОН, БЕРЕГОВОЕ СЕЛЬСКОЕ ПОСЕЛЕНИЕ , Д. СМОЛИНО, УЛ.ЛЕТНЯЯ, ПОЗ.31</t>
  </si>
  <si>
    <t>КЕМЕРОВСКАЯ ОБЛ., КАДАСТРОВЫЙ НОМЕР ЗЕМЕЛЬНОГО УЧАСТКА 42:04:0000000:0000, КЕМЕРОВСКАЯ ОБЛАСТЬ, КЕМЕРОВСКИЙ РАЙОН, Д. СТАРОЧЕРВОВО, УЛ.КОРОТКАЯ, ПОЗ.16</t>
  </si>
  <si>
    <t xml:space="preserve">КЕМЕРОВСКАЯ ОБЛ., КАДАСТРОВЫЙ НОМЕР ЗЕМЕЛЬНОГО УЧАСТКА 42:04:0313001:1599, РОССИЙСКАЯ ФЕДЕРАЦИЯ, КЕМЕРОВСКАЯ ОБЛАСТЬ - КУЗБАСС, МУНИЦИПАЛЬНЫЙ ОКРУГ КЕМЕРОВСКИЙ, СЕЛО МАЗУРОВО, УЛИЦА </t>
  </si>
  <si>
    <t>КЕМЕРОВСКАЯ ОБЛ., КАДАСТРОВЫЙ НОМЕР ЗЕМЕЛЬНОГО УЧАСТКА 42:04:0352001:2451, КЕМЕРОВСКАЯ ОБЛАСТЬ,КЕМЕРОВСКИЙ РАЙОН, П. МЕТАЛЛПЛОЩАДКА, УЛ. НАБЕРЕЖНАЯ,10А</t>
  </si>
  <si>
    <t>650515, КЕМЕРОВСКАЯ ОБЛ., КЕМЕРОВСКИЙ, С ЯГУНОВО, ЗАРЕЧНАЯ,  Д. 46, КАДАСТРОВЫЙ НОМЕР ЗЕМЕЛЬНОГО УЧАСТКА 42:04:0320001:2551</t>
  </si>
  <si>
    <t>Кемеровская обл., кадастровый номер земельного участка 42:04:0205001:2150, Кемеровская область, с. Верхотомское, ул. Садовая</t>
  </si>
  <si>
    <t>650523, КЕМЕРОВСКАЯ ОБЛ., КЕМЕРОВСКИЙ, С ЕЛЫКАЕВО, БЕРЕГОВАЯ,  Д. 136, КАДАСТРОВЫЙ НОМЕР ЗЕМЕЛЬНОГО УЧАСТКА 42:04:0212001:210</t>
  </si>
  <si>
    <t>КЕМЕРОВСКАЯ ОБЛ., КАДАСТРОВЫЙ НОМЕР ЗЕМЕЛЬНОГО УЧАСТКА 42:04:0352001:2447, РОССИЙСКАЯ ФЕДЕРАЦИЯ, КЕМЕРОВСКАЯ ОБЛАСТЬ-КУЗБАСС, КЕМЕРОВСКИЙ МУНИЦИПАЛЬНЫЙ ОКРУГ, П. МЕТАЛЛПЛОЩАДКА, УЛ. РАЗДОЛЬНАЯ, ЗЕМЕЛЬНЫЙ УЧАСТОК 4</t>
  </si>
  <si>
    <t>КЕМЕРОВСКАЯ ОБЛ., КАДАСТРОВЫЙ НОМЕР ЗЕМЕЛЬНОГО УЧАСТКА 42:04:0352001:8054, РОССИЙСКАЯ ФЕДЕРАЦИЯ, КЕМЕРОВСКАЯ ОБЛАСТЬ -КУЗБАСС,КЕМЕРОВСКИЙ МУНИЦИПАЛЬНЫЙ ОКРУГ,  П. МЕТАЛЛПЛОЩАДКА, УЛ. ПАРКОВАЯ</t>
  </si>
  <si>
    <t>650517, КЕМЕРОВСКАЯ ОБЛ., КЕМЕРОВСКИЙ, П МЕТАЛЛПЛОЩАДКА, СОВЕТСКАЯ,  Д. 1, КАДАСТРОВЫЙ НОМЕР ЗЕМЕЛЬНОГО УЧАСТКА 42:04:0352001:1702</t>
  </si>
  <si>
    <t>Кемеровская область-Кузбасс, Кемеровский муниципальный округ, с. Мазурово, ул. Советская, земельный участок 42А</t>
  </si>
  <si>
    <t>Кемеровская область, р-н Кемеровский, д Камышная, ул Озерная, д 5.</t>
  </si>
  <si>
    <t>Кемеровская обл., р-н Кемеровский, д. Осиновка, ул. Центральная,  25.</t>
  </si>
  <si>
    <t>КЕМЕРОВСКАЯ ОБЛ., КАДАСТРОВЫЙ НОМЕР ЗЕМЕЛЬНОГО УЧАСТКА 42:04:0211001:3860, РОССИЙСКАЯ ФЕДЕРАЦИЯ, КЕМЕРОВСКАЯ ОБЛАСТЬ-КУЗБАСС, КЕМЕРОВСКИЙ МУНИЦИПАЛЬНЫЙ ОКРУГ</t>
  </si>
  <si>
    <t>КЕМЕРОВСКАЯ ОБЛ., КАДАСТРОВЫЙ НОМЕР ЗЕМЕЛЬНОГО УЧАСТКА 42:24:0101023:757, КЕМЕРОВСКАЯ ОБЛАСТЬ, Г. КЕМЕРОВО, УЛ. ЦЕНТРАЛЬНАЯ, Д. 128</t>
  </si>
  <si>
    <t>КЕМЕРОВСКАЯ ОБЛ., КАДАСТРОВЫЙ НОМЕР ЗЕМЕЛЬНОГО УЧАСТКА 42:04:0320001:1032, ОБЛАСТЬ КЕМЕРОВСКАЯ ОБЛАСТЬ - КУЗБАСС, РАЙОН КЕМЕРОВСКИЙ, СЕЛО ЯГУНОВО, УЛИЦА АСИНОВСКАЯ, ПОЗ. 9</t>
  </si>
  <si>
    <t>Кемеровская область, р-н Кемеровский, Российская Федерация, Кемеровская область, Кемеровский муниципальный округ</t>
  </si>
  <si>
    <t>Кемеровская обл., Кемеровский, Сухая Речка, кадастровый номер земельного участка 42:04:0344001:1091</t>
  </si>
  <si>
    <t>650021, КЕМЕРОВСКАЯ ОБЛ., КЕМЕРОВО, ПРОЕЗД ЗАПАДНЫЙ,  Д. 8, КАДАСТРОВЫЙ НОМЕР ЗЕМЕЛЬНОГО УЧАСТКА 42:24:0101026:184</t>
  </si>
  <si>
    <t>Россия, 652044, Кемеровская обл., Яшкинский, с Пашково, Леонова,  д. 20, кадастровый номер объекта 42:19:0101013:1332</t>
  </si>
  <si>
    <t>Россия, Кемеровская обл., кадастровый номер земельного участка 42:17:0102009:2003, Российская Федерация, Кемеровская область- Кузбасс, муниципальный округ Юргинский, деревня Зимник, улица Молодежная, земельный участок 2д.</t>
  </si>
  <si>
    <t>Россия, Кемеровская обл., кадастровый номер земельного участка 42:06:0101001:3778, Ленинск-Кузнецкий м.о., с. Красное, ул. Кирова, з/у 18 б.</t>
  </si>
  <si>
    <t>Россия, 652593, Кемеровская обл., Ленинск-Кузнецкий, д Новогеоргиевка, Школьная,  д. 44, а, кадастровый номер земельного участка 42:06:0116002:688.</t>
  </si>
  <si>
    <t>Россия, Кемеровская обл., кадастровый номер земельного участка 42:26:0301001:29099, Российская Федерация, Кемеровская область, Городской Округ Ленинск-Кузнецкий, г. Ленинск-Кузнецкий, переулок Пригородный, 19.</t>
  </si>
  <si>
    <t>д. Красноярка, земельный участок 1Россия, Кемеровская обл., кадастровый номер земельного участка 42:06:0117003:1169, Российская Федерация, Кемеровская область-Кузбасс, Ленинск-Кузнецкий муниципальный округ, д.Красноярка, земельный участок 1.</t>
  </si>
  <si>
    <t>Россия, Кемеровская обл., кадастровый номер земельного участка 42:06:0110004:1163, Ленинск-Кузнецкий муниципальный округ, поселок Клейзавода, улица Заводская-1, земельный участок 23а.</t>
  </si>
  <si>
    <t>Россия, Кемеровская обл., кадастровый номер земельного участка 42:10:0304003:1041, Прокопьевский, поселок Свободный, улица Молодежная, земельный участок 1д.</t>
  </si>
  <si>
    <t>Кемеровская область, р-н. Прокопьевский, п. Калачево, ул. Советская, д. 89., кадастровый номер земельного участка 42:10:0205006:743.</t>
  </si>
  <si>
    <t>Кемеровская область, р-н. Прокопьевский, с. Шарап, ул. Школьная, д. 13., кадастровый номер земельного участка 42:10:0204001:292</t>
  </si>
  <si>
    <t>Кемеровская область, Прокопьевский район, пос. Плодопитомник, ул. Садовая, д. 39, кадастровый номер земельного участка 42:10:0202001:0205.</t>
  </si>
  <si>
    <t>КЕМЕРОВСКАЯ ОБЛ., КАДАСТРОВЫЙ НОМЕР ЗЕМЕЛЬНОГО УЧАСТКА 42:10:0201003:370, КЕМЕРОВСКАЯ ОБЛАСТЬ ПРОКОПЬЕВСКИЙ МУНИЦИПАЛЬНЫЙ РАЙОН П ШКОЛЬНЫЙ УЛ СОВЕТСКАЯ,9</t>
  </si>
  <si>
    <t>КЕМЕРОВСКАЯ ОБЛ., КАДАСТРОВЫЙ НОМЕР ЗЕМЕЛЬНОГО УЧАСТКА 42:10:0000000:1386, РОССИЙСКАЯ ФЕДЕРАЦИЯ КЕМЕРОВСКАЯ ОБЛАСТЬ-КУЗБАСС ПРОКОПЬЕВСКИЙ МУНИЦИПАЛЬНЫЙ ОКРУГ П ПЕРВОМАЙСКИЙ УЛ МОЛОДЕЖНАЯ,34</t>
  </si>
  <si>
    <t>КЕМЕРОВСКАЯ ОБЛ., РОССИЯ, КЕМЕРОВСКАЯ ОБЛАСТЬ-КУЗБАСС, ПРОКОПЬЕВСКИЙ МУНИЦИПАЛЬНЫЙ ОКРУГ, СЕЛО ЛУЧШЕВО, САДОВАЯ УЛИЦА</t>
  </si>
  <si>
    <t>КЕМЕРОВСКАЯ ОБЛ., РОССИЙСКАЯ ФЕДЕРАЦИЯ, КЕМЕРОВСКАЯ ОБЛАСТЬ-КУЗБАСС, ПРОКОПЬЕВСКИЙ Р-Н, ЛУЧШЕВО С., КРУПСКАЯ УЛ., 0,34 КМ ЗАПАДНЕЕ ДОМА 37, БАШНЯ</t>
  </si>
  <si>
    <t xml:space="preserve">Кемеровская область, Тисульский район, с. Куликовка, ул. Лесная, д. 8.
</t>
  </si>
  <si>
    <t>Российская Федерация, Кемеровская область, Ижморский район, с. Троицкое, ул. Молодежная,  26, кадастровый номер земельного участка 42:03:0301003:1035.</t>
  </si>
  <si>
    <t>КЕМЕРОВСКАЯ ОБЛ., КАДАСТРОВЫЙ НОМЕР ЗЕМЕЛЬНОГО УЧАСТКА 42:25:0104016:795, ГОРОДСКОЙ ОКРУГ КИСЕЛЕВСКИЙ, СЕЛО ВЕРХ-ЧУМЫШ, УЛИЦА ЦЕНТРАЛЬНАЯ, ЗЕМЕЛЬНЫЙ  УЧАСТОК 27</t>
  </si>
  <si>
    <t>Россия, Кемеровская обл., кадастровый номер земельного участка 42:12:0110001:1871, Российская Федерация, Кемеровская область-Кузбасс, Таштагольский муниципальный район, Усть-Кабырзинское сельское поселение, п. Усть-Кабырза, ул. Арбачакова, земельный участок 53а.</t>
  </si>
  <si>
    <t>Кемеровская область, р-н. Таштагольский, п. Усть-Кабырза, ул. Апанаева, д. 26</t>
  </si>
  <si>
    <t>Россия, Кемеровская обл., кадастровый номер земельного участка 42:12:0110001:1857, Российская Федерация, Кемеровская область-Кузбасс, Таштагольский муниципальный район, Усть-Кабырзинское сельское поселение, п. Усть-Кабырза, ул. Арбачакова, земельный участок 1д.</t>
  </si>
  <si>
    <t>КЕМЕРОВСКАЯ ОБЛ., КАДАСТРОВЫЙ НОМЕР ЗЕМЕЛЬНОГО УЧАСТКА 42:12:0110001:1650, РОССИЙСКАЯ ФЕДЕРАЦИЯ, КЕМЕРОВСКАЯ ОБЛАСТЬ, ТАШТАГОЛЬСКИЙ МУНИЦИПАЛЬНЫЙ РАЙОН, СЕЛЬСКОЕ ПОСЕЛЕНИЕ УСТЬ-КАБЫРЗИНСКОЕ, П. УСТЬ-КАБЫРЗА, УЛ. АРБАЧАКОВА, 2Б</t>
  </si>
  <si>
    <t xml:space="preserve">Кемеровская область, Чебулинский район, д Дмитриевка, Молодежная, д. 1, кв.1, кадастровый номер земельного участка 42:16:0209003:178.
</t>
  </si>
  <si>
    <t xml:space="preserve">Кемеровская область, р-н Чебулинский, с. Усманка, ул. 40 лет Победы, дом 171, кв 1 кадастровый номер земельного участка 42:16:0109004:294.
</t>
  </si>
  <si>
    <t xml:space="preserve">Кемеровская область, Чебулинский район, с. Николаевка, ул. Осипова, д. 14, кв.1, кадастровый номер земельного участка 42:16:0111004:197.
</t>
  </si>
  <si>
    <t>Кемеровская область, Чебулинский район, с Усть-Чебула, л. Баламуткина,  д. 33, кв.1, кадастровый номер земельного участка 42:16:0201003:0020</t>
  </si>
  <si>
    <t xml:space="preserve"> Россия, Кемеровская обл., кадастровый номер земельного участка 42:16:0205003:802, Кемеровская область, Чебулинский район, д. Курск-Смоленка, ул. 60 лет Октября, земельный участок 55а.
</t>
  </si>
  <si>
    <t>КЕМЕРОВСКАЯ ОБЛ., КАДАСТРОВЫЙ НОМЕР ЗЕМЕЛЬНОГО УЧАСТКА 42:09:0307001:1306, КЕМЕРОВСКАЯ ОБЛАСТЬ-КУЗБАСС, НОВОКУЗНЕЦКИЙ Р-ОН, П. РАССВЕТ, УЛ. ЦЕНТРАЛЬНАЯ, 3В</t>
  </si>
  <si>
    <t>КЕМЕРОВСКАЯ ОБЛ., КАДАСТРОВЫЙ НОМЕР ЗЕМЕЛЬНОГО УЧАСТКА 42:09:0603001:566, НОВОКУЗНЕЦКИЙ РАЙОН , КРАСУЛИНСКОЕ СП, Д. МИТИНО, УЛ. ЛЕСНАЯ, 5</t>
  </si>
  <si>
    <t>КЕМЕРОВСКАЯ ОБЛ., КАДАСТРОВЫЙ НОМЕР ЗЕМЕЛЬНОГО УЧАСТКА 42:09:0603001:509, КЕМЕРОВСКАЯ ОБЛАСТЬ, Р-Н НОВОКУЗНЕЦКИЙ, Д. МИТИНО, УЛ. НОВАЯ, 27</t>
  </si>
  <si>
    <t>КЕМЕРОВСКАЯ ОБЛ., КАДАСТРОВЫЙ НОМЕР ЗЕМЕЛЬНОГО УЧАСТКА 42:30:0507027:34, КЕМЕРОВСКАЯ ОБЛАСТЬ, Г. НОВОКУЗНЕЦК Р-Н ОРДЖОНИКИДЗЕВСКИЙ УЛ. ПУШКИНА ДОМ 26</t>
  </si>
  <si>
    <t>КЕМЕРОВСКАЯ ОБЛ., КАДАСТРОВЫЙ НОМЕР ЗЕМЕЛЬНОГО УЧАСТКА 42:30:0000000:5771, КЕМЕРОВСКАЯ ОБЛАСТЬ-КУЗБАСС,Г.НОВОКУЗНЕЦК, ОРДЖОНИКИДЗЕВСКИЙ РАЙОН, УЛ.ГОРНОСТРОИТЕЛЬНАЯ ,ГАРАЖ № 35А  У ПОЖАРНОГО ДЕПО</t>
  </si>
  <si>
    <t>654025, КЕМЕРОВСКАЯ ОБЛ., НОВОКУЗНЕЦК, Р-Н ОРДЖОНИКИДЗЕВСКИЙ, УЛ ЗНАМЕНСКАЯ,  Д. 58, КАДАСТРОВЫЙ НОМЕР ЗЕМЕЛЬНОГО УЧАСТКА 42:30:0506009:13</t>
  </si>
  <si>
    <t>КЕМЕРОВСКАЯ ОБЛ., КАДАСТРОВЫЙ НОМЕР ЗЕМЕЛЬНОГО УЧАСТКА 42:09:0606001:5973, РОССИЙСКАЯ ФЕДЕРАЦИЯ, КЕМЕРОВСКАЯ ОБЛАСТЬ - КУЗБАСС, МУНИЦИПАЛЬНЫЙ ОКРУГ НОВОКУЗНЕЦКИЙ, СЕЛО БЕДАРЕВО, УЛИЦА КЛЕНОВАЯ, ЗЕМЕЛЬНЫЙ УЧАСТОК 41</t>
  </si>
  <si>
    <t>Кемеровская обл, р-н Новокузнецкий, д Митино, ул Новая, 1-б</t>
  </si>
  <si>
    <t>КЕМЕРОВСКАЯ ОБЛ., КАДАСТРОВЫЙ НОМЕР ЗЕМЕЛЬНОГО УЧАСТКА 42:30:0505022:77, НОВОКУЗНЕЦКИЙ ГОРОДСКОЙ ОКРУГ, ГОРОД НОВОКУЗНЕЦК, ОРДЖОНИКИДЗЕВСКИЙ РАЙОН, ПЕРЕУЛОК ПОЛЯРНЫЙ, 10А</t>
  </si>
  <si>
    <t>КЕМЕРОВСКАЯ ОБЛ., КАДАСТРОВЫЙ НОМЕР ЗЕМЕЛЬНОГО УЧАСТКА 42:30:0506034:70, КЕМЕРОВСКАЯ ОБЛАСТЬ, ГОРОД НОВОКУЗНЕЦК, ОРДЖОНИКИДЗЕВСКИЙ РАЙОН, УЛ. ЗНАМЕНСКАЯ, (СТРОИТЕЛЬНЫЙ НОМЕР ОБЪЕКТА - 162)</t>
  </si>
  <si>
    <t>КЕМЕРОВСКАЯ ОБЛ., КАДАСТРОВЫЙ НОМЕР ЗЕМЕЛЬНОГО УЧАСТКА 42:09:0600000:00, РОССИЙСКАЯ ФЕДЕРАЦИЯ, КЕМЕРОВСКАЯ  ОБЛАСТЬ - КУЗБАСС, НОВОКУЗНЕЦКИЙ МУНИЦИПАЛЬНЫЙ ОКРУГ, ДЕРЕВНЯ ШОРОХОВО, УЛ. ЦЕНТРАЛЬНАЯ, НА ЗЕМЕЛЬНОМ УЧАСТКЕ В КАДАСТРОВОМ КВАРТАЛЕ 42:09:0605001</t>
  </si>
  <si>
    <t>Кемеровская область - Кузбасс, Гурьевский муниципальный район, Раздольное сельское поселение, п. Раздольный, ул. Бачатская,1а./ ПС 35 кВ Гурьевская-Горная ф-6-4-ГС ТП-094 Ф-1 оп. 1/3</t>
  </si>
  <si>
    <t>652765, КЕМЕРОВСКАЯ ОБЛ., ГУРЬЕВСКИЙ, П ЛЕСНОЙ, КАЛИНИНА,  Д. 7, КАДАСТРОВЫЙ НОМЕР ЗЕМЕЛЬНОГО УЧАСТКА 42:02:0110020:148/ПС 35 кВ Гурьевская-Горная ф-6-4-ГС ТП-107 Опора № 4/6</t>
  </si>
  <si>
    <t xml:space="preserve"> Россия, Кемеровская обл., кадастровый номер земельного участка 42:01:0119008:179, Кемеровская область, Беловский район, д. Ивановка.
</t>
  </si>
  <si>
    <t>Кемеровская область, Беловский городской округ, пгт. Грамотеино, ул. Кузнецкий тракт, 2/2</t>
  </si>
  <si>
    <t>Кемеровская область, р-н. Беловский, с. Старопестерево, ул. Октябрьская, д. 13, кв. 2, кадастровый номер земельного участка 42:01:0114002:1903.</t>
  </si>
  <si>
    <t xml:space="preserve">Российская Федерация, Кемеровская область, Бековское сельское поселение, с. Беково, ул. Мелиораторов, д. 1а.
</t>
  </si>
  <si>
    <t>Приложение № 2</t>
  </si>
  <si>
    <t>№ 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</si>
  <si>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</si>
  <si>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</si>
  <si>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ТП)*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</si>
  <si>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</si>
  <si>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</si>
  <si>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</si>
  <si>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</t>
  </si>
  <si>
    <t>Проверка сетевой организацией выполнения технических условий Заявителем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</si>
  <si>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</si>
  <si>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</si>
  <si>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</si>
  <si>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Приложениеи № 3</t>
  </si>
  <si>
    <t>тыс.руб.</t>
  </si>
  <si>
    <t>Показатели</t>
  </si>
  <si>
    <t>Расчет фактических расходов на подготовку и выдачу сетевой организацией технических условий Заявителю</t>
  </si>
  <si>
    <t xml:space="preserve"> Расчет фактических расходов на проверку сетевой организацией выполнения технических условий Заявителем</t>
  </si>
  <si>
    <t>Данные за 2022 год</t>
  </si>
  <si>
    <t>Данные за 2023 год</t>
  </si>
  <si>
    <t>Данные за 2024 год</t>
  </si>
  <si>
    <t>Расходы по выполнению мероприятий по технологическому присоединению, всего</t>
  </si>
  <si>
    <t>Вспомогательные материалы</t>
  </si>
  <si>
    <t>Энергия на хозяйственные нужды</t>
  </si>
  <si>
    <t>Оплата 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</si>
  <si>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</si>
  <si>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</si>
  <si>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</si>
  <si>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</si>
  <si>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</si>
  <si>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</si>
  <si>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</si>
  <si>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</si>
  <si>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</si>
  <si>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том числе: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</si>
  <si>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</si>
  <si>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</si>
  <si>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</si>
  <si>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</si>
  <si>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</si>
  <si>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 xml:space="preserve">расходы на информационное обслуживание, иные услуги, связанные с деятельностью по технологическому присоединению </t>
  </si>
  <si>
    <t>1.5.3.4.</t>
  </si>
  <si>
    <t>плата за аренду имущества</t>
  </si>
  <si>
    <t>1.5.3.5.</t>
  </si>
  <si>
    <t xml:space="preserve">другие прочие расходы, связанные с производством и реализацией 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</si>
  <si>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</si>
  <si>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</si>
  <si>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</si>
  <si>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</si>
  <si>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</si>
  <si>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</si>
  <si>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</si>
  <si>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</si>
  <si>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</si>
  <si>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</si>
  <si>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 xml:space="preserve">к стандартам раскрытия информации субъектами оптового и розничных рынков электрической энергии </t>
  </si>
  <si>
    <t>ИНФОРМАЦИЯ</t>
  </si>
  <si>
    <t>о фактических средних данных о присоединенных объемах</t>
  </si>
  <si>
    <t xml:space="preserve">максимальной мощности  за 3 предыдущих года </t>
  </si>
  <si>
    <t>Фактические расходы на строительство подстанций за 3 предыдущих года (тыс. рублей)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</si>
  <si>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</si>
  <si>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</si>
  <si>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</si>
  <si>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</si>
  <si>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Приложение № 3</t>
  </si>
  <si>
    <t xml:space="preserve">к стандартам раскрытия информации субъектами оптового и розничных рынков электрической энергии
</t>
  </si>
  <si>
    <t>Информация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</si>
  <si>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</si>
  <si>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</si>
  <si>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</si>
  <si>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</si>
  <si>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</si>
  <si>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</si>
  <si>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</si>
  <si>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</si>
  <si>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ТАРИФНОЕ МЕНЮ ПО ТЕХНОЛОГИЧЕСКОМУ ПРИСОЕДИНЕНИЮ</t>
  </si>
  <si>
    <t xml:space="preserve">с 01.01.2025 по 31.12.2025 </t>
  </si>
  <si>
    <t>без НДС</t>
  </si>
  <si>
    <t>Дата и № принятия тарифного решения, дата публикации, источник публикации</t>
  </si>
  <si>
    <t xml:space="preserve">Категория присоединения </t>
  </si>
  <si>
    <t>Ед. изм.</t>
  </si>
  <si>
    <t>Ставка платы, руб.</t>
  </si>
  <si>
    <t>Диапазон мощности, кВт</t>
  </si>
  <si>
    <t>Уровень напряжения в точке присоединения, кВ</t>
  </si>
  <si>
    <t>Постановление от 30.11.2024 №463 (в ред. постановлений от 30.01.2025 № 19, от 10.04.2025 № 110, от 10.07.2025 № 208), (ПРЭК от 10.07.2025 № 208 опубликовано 10.07.2025 на сайте "Электронный бюллетень Правительства Кемеровской области - Кузбасса" https://bulleten-kuzbass.ru/bulletin/328084)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</si>
  <si>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 учетом ранее присоединенных в данной точке присоединения энергопринимающих устройств), и объектов микрогенерации,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</t>
  </si>
  <si>
    <t>0,4 кВ и ниже</t>
  </si>
  <si>
    <t>руб./кВт</t>
  </si>
  <si>
    <t xml:space="preserve"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юридическим лицом или индивидуальным предпринимателем в целях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состав платы за технологическое присоединение энергопринимающих устройств не включаются расходы, связанные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электроэнергетики, а стоимость мероприятий по технологическому присоединению объектов микрогенерации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</si>
  <si>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случаев заключения договора членом малоимущей семьи (одиноко проживающим гражданином), среднедушевой доход которого ниже величины прожиточного минимума, установленного в Кемеровской области - Кузбассе, определенного в соответствии с Федеральным законом «О прожиточном минимуме в Российской Федерации», 
а также лицами, указанными: 
в статьях 14 - 16, 18 и 21 Федерального закона «О ветеранах»; 
в статье 17 Федерального закона «О социальной защите инвалидов в Российской Федерации»;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27.12.1991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05.05.1992 г. № 431 «О мерах по социальной поддержке многодетных семей».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</si>
  <si>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</t>
  </si>
  <si>
    <t>С1</t>
  </si>
  <si>
    <t xml:space="preserve">С1 Стандартизированная тарифная ставка на покрытие расходов по технологическому присоединению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технологического присоединения объектов Заявителей, указанных в пунктах 12(1), 13(2) - 13(5) и 14 Правил технологического присоединения от 27.12.2004 № 861, если технологическое присоединение энергопринимающих устройств таких Заявителей осуществляется на уровне напряжения 0,4 кВ и ниже
</t>
  </si>
  <si>
    <t>-</t>
  </si>
  <si>
    <t>рублей за одно присоединение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</si>
  <si>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
</t>
  </si>
  <si>
    <t>С1.1.</t>
  </si>
  <si>
    <t>С1.1 Подготовка и выдача сетевой организацией технических условий Заявителю (ТУ)</t>
  </si>
  <si>
    <t>С1.2.1.</t>
  </si>
  <si>
    <t xml:space="preserve">С1.2.1 Проверка сетевой организацией выполнения Заявителем технических условий для случаев технологического присоединения объектов Заявителей, указанных в пунктах 12(1), 13(2) - 13(5) и 14 Правил технологического присоединения от 27.12.2004 № 861, если технологическое присоединение энергопринимающих устройств таких Заявителей осуществляется на уровне напряжения 0,4 кВ и ниже
</t>
  </si>
  <si>
    <t>С1.2.2.</t>
  </si>
  <si>
    <t>С1.2.2 Проверка сетевой организацией выполнения Заявителем технических условий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</si>
  <si>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2.1.1.3.2.1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</si>
  <si>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</si>
  <si>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рублей/км</t>
  </si>
  <si>
    <t>2.1.1.4.1.1</t>
  </si>
  <si>
    <t>воздушные линии на деревянных опорах изолированным алюминиевым проводом сечением до 50 квадратных мм включительно одноцепные</t>
  </si>
  <si>
    <t>1-20 кВ</t>
  </si>
  <si>
    <t>2.1.1.4.2.1</t>
  </si>
  <si>
    <t>воздушные линии на деревянных опорах изолированным алюминиевым проводом сечением от 50 до 100 квадратных мм включительно одноцепные</t>
  </si>
  <si>
    <t>2.1.2.4.1.1</t>
  </si>
  <si>
    <t>воздушные линии на деревянных опорах неизолированным алюминиевым проводом сечением до 50 квадратных мм включительно одноцепные</t>
  </si>
  <si>
    <t>2.2.1.3.2.1</t>
  </si>
  <si>
    <t>воздушные линии на металлических опорах изолированным сталеалюминиевым проводом сечением от 50 до 100 квадратных мм включительно одноцепные</t>
  </si>
  <si>
    <t>2.2.1.4.1.1</t>
  </si>
  <si>
    <t>воздушные линии на металлических опорах изолированным алюминиевым проводом сечением до 50 квадратных мм включительно одноцепные</t>
  </si>
  <si>
    <t>2.2.1.4.2.1</t>
  </si>
  <si>
    <t>воздушные линии на металлических опорах изолированным алюминиевым проводом сечением от 50 до 100 квадратных мм включительно одноцепные</t>
  </si>
  <si>
    <t>2.2.2.3.2.1.1</t>
  </si>
  <si>
    <t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</t>
  </si>
  <si>
    <t>27,5-60 кВ</t>
  </si>
  <si>
    <t>2.2.2.3.3.1.1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</si>
  <si>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</t>
  </si>
  <si>
    <t>110 кВ и выше</t>
  </si>
  <si>
    <t>2.2.2.3.3.1.2</t>
  </si>
  <si>
    <t>воздушные линии на многогранных металлических опорах неизолированным сталеалюминиевым проводом сечением от 100 до 200 квадратных мм включительно одноцепные</t>
  </si>
  <si>
    <t>2.2.2.3.3.2.1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</si>
  <si>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двухцепные</t>
  </si>
  <si>
    <t>2.2.2.3.4.1.1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</si>
  <si>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одноцепные</t>
  </si>
  <si>
    <t>2.2.2.3.4.2.1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</si>
  <si>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</t>
  </si>
  <si>
    <t>2.2.2.4.1.1</t>
  </si>
  <si>
    <t>воздушные линии на металлических опорах неизолированным алюминиевым проводом сечением до 50 квадратных мм включительно одноцепные</t>
  </si>
  <si>
    <t>2.3.1.3.1.1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</si>
  <si>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</si>
  <si>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2.3.1.3.1.2</t>
  </si>
  <si>
    <t>воздушные линии на железобетонных опорах изолированным сталеалюминиевым проводом сечением до 50 квадратных мм включительно двухцепные</t>
  </si>
  <si>
    <t>2.3.1.3.2.1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</si>
  <si>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</si>
  <si>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2.3.1.3.2.2</t>
  </si>
  <si>
    <t>воздушные линии на железобетонных опорах изолированным сталеалюминиевым проводом сечением от 50 до 100 квадратных мм включительно двухцепные</t>
  </si>
  <si>
    <t>2.3.1.3.3.1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</si>
  <si>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</si>
  <si>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2.3.1.3.3.2</t>
  </si>
  <si>
    <t>воздушные линии на железобетонных опорах изолированным сталеалюминиевым проводом сечением от 100 до 200 квадратных мм включительно двухцепные</t>
  </si>
  <si>
    <t>2.3.1.4.1.1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</si>
  <si>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</si>
  <si>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2.3.1.4.1.2</t>
  </si>
  <si>
    <t>воздушные линии на железобетонных опорах изолированным алюминиевым проводом сечением до 50 квадратных мм включительно двухцепные</t>
  </si>
  <si>
    <t>2.3.1.4.2.1</t>
  </si>
  <si>
    <t>воздушные линии на железобетонных опорах изолированным алюминиевым проводом сечением от 50 до 100 квадратных мм включительно одноцепные</t>
  </si>
  <si>
    <t>2.3.1.4.2.2</t>
  </si>
  <si>
    <t>воздушные линии на железобетонных опорах изолированным алюминиевым проводом сечением от 50 до 100 квадратных мм включительно двухцепные</t>
  </si>
  <si>
    <t>2.3.1.4.3.1</t>
  </si>
  <si>
    <t>воздушные линии на железобетонных опорах изолированным алюминиевым проводом сечением от 100 до 200 квадратных мм включительно одноцепные</t>
  </si>
  <si>
    <t>2.3.1.4.3.2</t>
  </si>
  <si>
    <t>воздушные линии на железобетонных опорах изолированным алюминиевым проводом сечением от 100 до 200 квадратных мм включительно двухцепные</t>
  </si>
  <si>
    <t>2.3.1.4.4.1</t>
  </si>
  <si>
    <t>воздушные линии на железобетонных опорах изолированным алюминиевым проводом сечением от 200 до 500 квадратных мм включительно одноцепные</t>
  </si>
  <si>
    <t>2.3.2.3.1.1</t>
  </si>
  <si>
    <t>воздушные линии на железобетонных опорах неизолированным сталеалюминиевым проводом сечением до 50 квадратных мм включительно одноцепные</t>
  </si>
  <si>
    <t>2.3.2.3.2.1</t>
  </si>
  <si>
    <t>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</si>
  <si>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2.3.2.3.3.1</t>
  </si>
  <si>
    <t>воздушные линии на железобетонных опорах неизолированным сталеалюминиевым проводом сечением от 100 до 200 квадратных мм включительно одноцепные</t>
  </si>
  <si>
    <t>2.3.2.3.3.2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</si>
  <si>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</si>
  <si>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2.3.2.4.1.1</t>
  </si>
  <si>
    <t>воздушные линии на железобетонных опорах неизолированным алюминиевым проводом сечением до 50 квадратных мм включительно одноцепные</t>
  </si>
  <si>
    <t>2.3.2.4.2.1</t>
  </si>
  <si>
    <t>воздушные линии на железобетонных опорах неизолированным алюминиевым проводом сечением от 50 до 100 квадратных мм включительно одноцепные</t>
  </si>
  <si>
    <t>3.1.1.1.1.1</t>
  </si>
  <si>
    <t>кабельные линии в траншеях одножильные с резиновой или пластмассовой изоляцией сечением провода до 50 квадратных мм включительно с одним кабелем в траншее</t>
  </si>
  <si>
    <t>3.1.1.1.2.1</t>
  </si>
  <si>
    <t>кабельные линии в траншеях одножильные с резиновой или пластмассовой изоляцией сечением провода от 50 до 100 квадратных мм включительно с одним кабелем в траншее</t>
  </si>
  <si>
    <t>3.1.1.1.2.2</t>
  </si>
  <si>
    <t>кабельные линии в траншеях одножильные с резиновой или пластмассовой изоляцией сечением провода от 50 до 100 квадратных мм включительно с двумя кабелями в траншее</t>
  </si>
  <si>
    <t>3.1.1.1.3.1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</si>
  <si>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одним кабелем в траншее</t>
  </si>
  <si>
    <t>3.1.1.1.3.2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</si>
  <si>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двумя кабелями в траншее</t>
  </si>
  <si>
    <t>3.1.1.1.4.1</t>
  </si>
  <si>
    <t>кабельные линии в траншеях одножильные с резиновой или пластмассовой изоляцией сечением провода от 200 до 250 квадратных мм включительно с одним кабелем в траншее</t>
  </si>
  <si>
    <t>3.1.1.1.4.2</t>
  </si>
  <si>
    <t>кабельные линии в траншеях одножильные с резиновой или пластмассовой изоляцией сечением провода от 200 до 250 квадратных мм включительно с двумя кабелями в траншее</t>
  </si>
  <si>
    <t>3.1.1.1.8.3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</si>
  <si>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</si>
  <si>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3.1.1.2.2.1</t>
  </si>
  <si>
    <t>кабельные линии в траншеях одножильные с бумажной изоляцией сечением провода от 50 до 100 квадратных мм включительно с одним кабелем в траншее</t>
  </si>
  <si>
    <t>3.1.2.1.1.1</t>
  </si>
  <si>
    <t>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</si>
  <si>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3.1.2.1.1.2</t>
  </si>
  <si>
    <t>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</t>
  </si>
  <si>
    <t>3.1.2.1.2.1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</si>
  <si>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t>
  </si>
  <si>
    <t>3.1.2.1.2.2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</si>
  <si>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t>
  </si>
  <si>
    <t>3.1.2.1.3.1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</si>
  <si>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</si>
  <si>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3.1.2.1.3.2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</si>
  <si>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</si>
  <si>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3.1.2.1.3.4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</si>
  <si>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четырьмя кабелями в траншее</t>
  </si>
  <si>
    <t>3.1.2.1.3.5</t>
  </si>
  <si>
    <t>кабельные линии в траншеях многожильные с резиновой или пластмассовой изоляцией сечением провода от 100 до 200 квадратных мм включительно более четырех кабелей в траншее</t>
  </si>
  <si>
    <t>3.1.2.1.4.1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</si>
  <si>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t>
  </si>
  <si>
    <t>3.1.2.1.4.2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</si>
  <si>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двумя кабелями в траншее</t>
  </si>
  <si>
    <t>3.1.2.1.4.4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</si>
  <si>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четырьмя кабелями в траншее</t>
  </si>
  <si>
    <t>3.1.2.1.4.5</t>
  </si>
  <si>
    <t>кабельные линии в траншеях многожильные с резиновой или пластмассовой изоляцией сечением провода от 200 до 250 квадратных мм включительно более четырех кабелей в траншее</t>
  </si>
  <si>
    <t>3.1.2.1.5.1</t>
  </si>
  <si>
    <t>кабельные линии в траншеях многожильные с резиновой или пластмассовой изоляцией сечением провода от 250 до 300 квадратных мм включительно с одним кабелем в траншее</t>
  </si>
  <si>
    <t>3.1.2.2.1.1</t>
  </si>
  <si>
    <t>кабельные линии в траншеях многожильные с бумажной изоляцией сечением провода до 50 квадратных мм включительно с одним кабелем в траншее</t>
  </si>
  <si>
    <t>3.1.2.2.1.2</t>
  </si>
  <si>
    <t>кабельные линии в траншеях многожильные с бумажной изоляцией сечением провода до 50 квадратных мм включительно с двумя кабелями в траншее</t>
  </si>
  <si>
    <t>3.1.2.2.2.1</t>
  </si>
  <si>
    <t>кабельные линии в траншеях многожильные с бумажной изоляцией сечением провода от 50 до 100 квадратных мм включительно с одним кабелем в траншее</t>
  </si>
  <si>
    <t>3.1.2.2.2.2</t>
  </si>
  <si>
    <t>кабельные линии в траншеях многожильные с бумажной изоляцией сечением провода от 50 до 100 квадратных мм включительно с двумя кабелями в траншее</t>
  </si>
  <si>
    <t>3.1.2.2.3.1</t>
  </si>
  <si>
    <t>кабельные линии в траншеях многожильные с бумажной изоляцией сечением провода от 100 до 200 квадратных мм включительно с одним кабелем в траншее</t>
  </si>
  <si>
    <t>3.1.2.2.3.2</t>
  </si>
  <si>
    <t>кабельные линии в траншеях многожильные с бумажной изоляцией сечением провода от 100 до 200 квадратных мм включительно с двумя кабелями в траншее</t>
  </si>
  <si>
    <t>3.1.2.2.3.4</t>
  </si>
  <si>
    <t>кабельные линии в траншеях многожильные с бумажной изоляцией сечением провода от 100 до 200 квадратных мм включительно с четырьмя кабелями в траншее</t>
  </si>
  <si>
    <t>3.1.2.2.3.5</t>
  </si>
  <si>
    <t>кабельные линии в траншеях многожильные с бумажной изоляцией сечением провода от 100 до 200 квадратных мм включительно более четырех кабелей в траншее</t>
  </si>
  <si>
    <t>3.1.2.2.4.2</t>
  </si>
  <si>
    <t>кабельные линии в траншеях многожильные с бумажной изоляцией сечением провода от 200 до 250 квадратных мм включительно с двумя кабелями в траншее</t>
  </si>
  <si>
    <t>3.2.2.1.3.2</t>
  </si>
  <si>
    <t>кабельные линии в блоках многожильные с резиновой или пластмассовой изоляцией сечением провода от 100 до 200 квадратных мм включительно с двумя кабелями в блоке</t>
  </si>
  <si>
    <t>3.2.2.1.4.2</t>
  </si>
  <si>
    <t>кабельные линии в блоках многожильные с резиновой или пластмассовой изоляцией сечением провода от 200 до 250 квадратных мм включительно с двумя кабелями в блоке</t>
  </si>
  <si>
    <t>3.2.2.1.5.2</t>
  </si>
  <si>
    <t>кабельные линии в блоках многожильные с резиновой или пластмассовой изоляцией сечением провода от 250 до 300 квадратных мм включительно с двумя кабелями в блоке</t>
  </si>
  <si>
    <t>3.2.2.1.8.1</t>
  </si>
  <si>
    <t>кабельные линии в блоках многожильные с резиновой или пластмассовой изоляцией сечением провода от 500 до 800 квадратных мм включительно с одним кабелем в блоке</t>
  </si>
  <si>
    <t>3.2.2.2.4.1</t>
  </si>
  <si>
    <t>кабельные линии в блоках многожильные с бумажной изоляцией сечением провода от 200 до 250 квадратных мм включительно с одним кабелем в блоке</t>
  </si>
  <si>
    <t>3.3.1.1.3.1</t>
  </si>
  <si>
    <t>кабельные линии в каналах одножильные с резиновой или пластмассовой изоляцией сечением провода от 100 до 200 квадратных мм включительно с одним кабелем в канале</t>
  </si>
  <si>
    <t>3.3.1.1.3.2</t>
  </si>
  <si>
    <t>кабельные линии в каналах одножильные с резиновой или пластмассовой изоляцией сечением провода от 100 до 200 квадратных мм включительно с двумя кабелями в канале</t>
  </si>
  <si>
    <t>3.3.1.1.4.1</t>
  </si>
  <si>
    <t>кабельные линии в каналах одножильные с резиновой или пластмассовой изоляцией сечением провода от 200 до 250 квадратных мм включительно с одним кабелем в канале</t>
  </si>
  <si>
    <t>3.3.1.1.4.2</t>
  </si>
  <si>
    <t>кабельные линии в каналах одножильные с резиновой или пластмассовой изоляцией сечением провода от 200 до 250 квадратных мм включительно с двумя кабелями в канале</t>
  </si>
  <si>
    <t>3.6.1.1.2.1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</si>
  <si>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до 50 квадратных мм включительно с одной трубой в скважине</t>
  </si>
  <si>
    <t>3.6.1.1.2.2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</si>
  <si>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квадратных мм включительно с двумя трубами в скважине</t>
  </si>
  <si>
    <t>3.6.1.1.3.1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</si>
  <si>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100 до 200 квадратных мм включительно с одной трубой в скважине</t>
  </si>
  <si>
    <t>3.6.2.1.1.1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</si>
  <si>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t>
  </si>
  <si>
    <t>3.6.2.1.2.1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</si>
  <si>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</si>
  <si>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3.6.2.1.2.2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</si>
  <si>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двумя трубами в скважине</t>
  </si>
  <si>
    <t>3.6.2.1.3.1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</si>
  <si>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одной трубой в скважине</t>
  </si>
  <si>
    <t>3.6.2.1.3.2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</si>
  <si>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двумя трубами в скважине</t>
  </si>
  <si>
    <t>3.6.2.1.4.1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</si>
  <si>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с одной трубой в скважине</t>
  </si>
  <si>
    <t>3.6.2.1.4.2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</si>
  <si>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с двумя трубами в скважине</t>
  </si>
  <si>
    <t>3.6.2.2.2.1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</si>
  <si>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с одной трубой в скважине</t>
  </si>
  <si>
    <t>3.6.2.2.2.3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</si>
  <si>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с тремя трубами в скважине</t>
  </si>
  <si>
    <t>3.6.2.2.3.2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</si>
  <si>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с двумя трубами в скважине</t>
  </si>
  <si>
    <t>3.6.2.2.4.2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</si>
  <si>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с двумя трубами в скважине</t>
  </si>
  <si>
    <t>реклоузеры номинальным током до 100 А включительно</t>
  </si>
  <si>
    <t>рублей/шт</t>
  </si>
  <si>
    <t>реклоузеры номинальным током от 100 до 250 А включительно</t>
  </si>
  <si>
    <t>4.1.3.</t>
  </si>
  <si>
    <t>реклоузеры номинальным током от 250 до 500 А включительно</t>
  </si>
  <si>
    <t>4.1.4.</t>
  </si>
  <si>
    <t>реклоузеры номинальным током от 500 до 1000 А включительно</t>
  </si>
  <si>
    <t>4.1.5.</t>
  </si>
  <si>
    <t>реклоузеры номинальным током свыше 1000 А</t>
  </si>
  <si>
    <t>линейные разъединители номинальным током до 100 А включительно</t>
  </si>
  <si>
    <t>4.2.4.</t>
  </si>
  <si>
    <t>линейные разъединители номинальным током от 500 А до 1000 А включительно</t>
  </si>
  <si>
    <t>4.4.1.1</t>
  </si>
  <si>
    <t>распределительные пункты (РП), за исключением комплектных распределительных устройств наружной установки (КРН, КРУН), номинальным током до 100 А включительно с количеством ячеек до 5 включительно</t>
  </si>
  <si>
    <t>4.4.1.2</t>
  </si>
  <si>
    <t>распределительные пункты (РП), за исключением комплектных распределительных устройств наружной установки (КРН, КРУН), номинальным током до 100 А включительно с количеством ячеек от 5 до 10 включительно</t>
  </si>
  <si>
    <t>4.4.1.3</t>
  </si>
  <si>
    <t>распределительные пункты (РП), за исключением комплектных распределительных устройств наружной установки (КРН, КРУН), номинальным током до 100 А включительно с количеством ячеек от 10 до 15 включительно</t>
  </si>
  <si>
    <t>4.4.1.4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</si>
  <si>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до 100 А включительно с количеством ячеек свыше 15</t>
  </si>
  <si>
    <t>4.4.2.1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</si>
  <si>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до 5 включительно</t>
  </si>
  <si>
    <t>4.4.3.1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</si>
  <si>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А включительно с количеством ячеек до 5 включительно</t>
  </si>
  <si>
    <t>4.4.4.4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</si>
  <si>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А до 1000 А включительно с количеством ячеек свыше 15</t>
  </si>
  <si>
    <t>4.4.5.2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</si>
  <si>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от 5 до 10 включительно</t>
  </si>
  <si>
    <t>4.4.5.4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</si>
  <si>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свыше 15</t>
  </si>
  <si>
    <t>4.5.1.1.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</si>
  <si>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</si>
  <si>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4.5.4.1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</si>
  <si>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 (1 ячейка)</t>
  </si>
  <si>
    <t>4.6.1.1</t>
  </si>
  <si>
    <t>переключательные пункты номинальным током до 100 А включительно с количеством ячеек до 5 включительно</t>
  </si>
  <si>
    <t>4.6.1.2</t>
  </si>
  <si>
    <t>переключательные пункты номинальным током до 100 А включительно с количеством ячеек от 5 до 10 включительно</t>
  </si>
  <si>
    <t>4.6.2.2</t>
  </si>
  <si>
    <t>переключательные пункты номинальным током от 100 до 250 А включительно с количеством ячеек от 5 до 10 включительно</t>
  </si>
  <si>
    <t>4.6.3.1</t>
  </si>
  <si>
    <t>переключательные пункты номинальным током от 250 до 500 А включительно с количеством ячеек до 5 включительно</t>
  </si>
  <si>
    <t>4.6.3.2</t>
  </si>
  <si>
    <t>переключательные пункты номинальным током от 250 до 500 А включительно с количеством ячеек от 5 до 10 включительно</t>
  </si>
  <si>
    <t>5.1.1.1.1</t>
  </si>
  <si>
    <t>однотрансформаторные подстанции (за исключением РТП) мощностью до 25 кВА включительно столбового/мачтового типа</t>
  </si>
  <si>
    <t>6/0,4 кВ</t>
  </si>
  <si>
    <t>рублей/кВт</t>
  </si>
  <si>
    <t>5.2.1.1.1</t>
  </si>
  <si>
    <t>10/0,4 кВ</t>
  </si>
  <si>
    <t>5.1.1.2.1</t>
  </si>
  <si>
    <t>однотрансформаторные подстанции (за исключением РТП) мощностью от 25 до 100 кВА включительно столбового/мачтового типа</t>
  </si>
  <si>
    <t>5.2.1.2.1</t>
  </si>
  <si>
    <t>5.1.1.3.1</t>
  </si>
  <si>
    <t>однотрансформаторные подстанции (за исключением РТП) мощностью от 100 до 250 кВА включительно столбового/мачтового типа</t>
  </si>
  <si>
    <t>5.2.1.3.1</t>
  </si>
  <si>
    <t>5.1.1.4.1</t>
  </si>
  <si>
    <t>однотрансформаторные подстанции (за исключением РТП) мощностью от 250 до 400 кВА включительно столбового/мачтового типа</t>
  </si>
  <si>
    <t>5.2.1.4.1</t>
  </si>
  <si>
    <t>5.1.1.5.1</t>
  </si>
  <si>
    <t>однотрансформаторные подстанции (за исключением РТП) мощностью от 400 до 630 кВА включительно столбового/мачтового типа</t>
  </si>
  <si>
    <t>5.2.1.5.1</t>
  </si>
  <si>
    <t>5.1.1.1.2</t>
  </si>
  <si>
    <t>однотрансформаторные подстанции (за исключением РТП) мощностью до 25 кВА включительно шкафного или киоскового типа</t>
  </si>
  <si>
    <t>5.2.1.1.2</t>
  </si>
  <si>
    <t>5.1.1.2.2</t>
  </si>
  <si>
    <t>однотрансформаторные подстанции (за исключением РТП) мощностью от 25 до 100 кВА включительно шкафного или киоскового типа</t>
  </si>
  <si>
    <t>5.2.1.2.2</t>
  </si>
  <si>
    <t>5.1.1.3.2</t>
  </si>
  <si>
    <t>однотрансформаторные подстанции (за исключением РТП) мощностью от 100 до 250 кВА включительно шкафного или киоскового типа</t>
  </si>
  <si>
    <t>5.2.1.3.2</t>
  </si>
  <si>
    <t>5.1.1.4.2</t>
  </si>
  <si>
    <t>однотрансформаторные подстанции (за исключением РТП) мощностью от 250 до 400 кВА включительно шкафного или киоскового типа</t>
  </si>
  <si>
    <t>5.2.1.4.2</t>
  </si>
  <si>
    <t>5.1.1.5.2</t>
  </si>
  <si>
    <t>однотрансформаторные подстанции (за исключением РТП) мощностью от 400 до 630 кВА включительно шкафного или киоскового типа</t>
  </si>
  <si>
    <t>5.2.1.5.2</t>
  </si>
  <si>
    <t>5.1.1.6.2</t>
  </si>
  <si>
    <t>однотрансформаторные подстанции (за исключением РТП) мощностью от 630 до 1000 кВА включительно шкафного или киоскового типа</t>
  </si>
  <si>
    <t>5.2.1.6.2</t>
  </si>
  <si>
    <t>5.1.1.13.2</t>
  </si>
  <si>
    <t>однотрансформаторные подстанции (за исключением РТП) мощностью свыше 4000 кВА включительно шкафного или киоскового типа</t>
  </si>
  <si>
    <t>5.1.1.1.3</t>
  </si>
  <si>
    <t>однотрансформаторные подстанции (за исключением РТП) мощностью до 25 кВА включительно блочного типа</t>
  </si>
  <si>
    <t>5.1.1.2.3</t>
  </si>
  <si>
    <t>однотрансформаторные подстанции (за исключением РТП) мощностью от 25 до 100 кВА включительно блочного типа</t>
  </si>
  <si>
    <t>5.1.1.3.3</t>
  </si>
  <si>
    <t>однотрансформаторные подстанции (за исключением РТП) мощностью от 100 до 250 кВА включительно блочного типа</t>
  </si>
  <si>
    <t>5.2.1.3.3</t>
  </si>
  <si>
    <t>5.1.1.4.3</t>
  </si>
  <si>
    <t>однотрансформаторные подстанции (за исключением РТП) мощностью от 250 до 400 кВА включительно блочного типа</t>
  </si>
  <si>
    <t>5.2.1.4.3</t>
  </si>
  <si>
    <t>5.1.1.5.3</t>
  </si>
  <si>
    <t>однотрансформаторные подстанции (за исключением РТП) мощностью от 400 до 630 кВА включительно блочного типа</t>
  </si>
  <si>
    <t>5.2.1.5.3</t>
  </si>
  <si>
    <t>5.1.1.6.3</t>
  </si>
  <si>
    <t>однотрансформаторные подстанции (за исключением РТП) мощностью от 630 до 1000 кВА включительно блочного типа</t>
  </si>
  <si>
    <t>5.2.1.6.3</t>
  </si>
  <si>
    <t>5.1.1.8.3</t>
  </si>
  <si>
    <t>однотрансформаторные подстанции 6/0,4 кВ (за исключением РТП) мощностью от 1250 кВА до 1600 кВА включительно блочного типа</t>
  </si>
  <si>
    <t>5.2.1.8.3</t>
  </si>
  <si>
    <t>5.1.2.1.2</t>
  </si>
  <si>
    <t>двухтрансформаторные и более подстанции (за исключением РТП) мощностью до 25 кВА включительно шкафного или киоскового типа</t>
  </si>
  <si>
    <t>5.1.2.2.2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</si>
  <si>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</si>
  <si>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5.2.2.2.2</t>
  </si>
  <si>
    <t>5.1.2.3.2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</si>
  <si>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</si>
  <si>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5.2.2.3.2</t>
  </si>
  <si>
    <t>5.1.2.4.2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</si>
  <si>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</si>
  <si>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5.2.2.4.2</t>
  </si>
  <si>
    <t>5.1.2.5.2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</si>
  <si>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</si>
  <si>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5.2.2.5.2</t>
  </si>
  <si>
    <t>5.1.2.6.2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</si>
  <si>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</si>
  <si>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5.2.2.6.2</t>
  </si>
  <si>
    <t>5.2.2.7.2</t>
  </si>
  <si>
    <t>двухтрансформаторные и более подстанции (за исключением РТП) мощностью от 1000 до 1250 кВА включительно шкафного или киоскового типа</t>
  </si>
  <si>
    <t>5.1.2.3.3</t>
  </si>
  <si>
    <t>двухтрансформаторные и более подстанции (за исключением РТП) мощностью от 100 до 250 кВА включительно блочного типа</t>
  </si>
  <si>
    <t>5.2.2.3.3</t>
  </si>
  <si>
    <t>5.1.2.4.3</t>
  </si>
  <si>
    <t>двухтрансформаторные и более подстанции (за исключением РТП) мощностью от 250 до 400 кВА включительно блочного типа</t>
  </si>
  <si>
    <t>5.2.2.4.3</t>
  </si>
  <si>
    <t>5.1.2.5.3</t>
  </si>
  <si>
    <t>двухтрансформаторные и более подстанции (за исключением РТП) мощностью от 400 до 630 кВА включительно блочного типа</t>
  </si>
  <si>
    <t>5.2.2.5.3</t>
  </si>
  <si>
    <t>5.1.2.6.3</t>
  </si>
  <si>
    <t>двухтрансформаторные и более подстанции (за исключением РТП) мощностью от 630 до 1000 кВА включительно блочного типа</t>
  </si>
  <si>
    <t>5.2.2.6.3</t>
  </si>
  <si>
    <t>5.1.2.8.3</t>
  </si>
  <si>
    <t>двухтрансформаторные и более подстанции (за исключением РТП) мощностью от 1250 до 1600 кВА включительно блочного типа</t>
  </si>
  <si>
    <t>5.2.2.8.3</t>
  </si>
  <si>
    <t>5.2.2.10.3</t>
  </si>
  <si>
    <t>двухтрансформаторные и более подстанции (за исключением РТП) мощностью от 2000 до 2500 кВА включительно блочного типа</t>
  </si>
  <si>
    <t>5.2.2.12.3</t>
  </si>
  <si>
    <t>двухтрансформаторные и более подстанции (за исключением РТП) мощностью от 3150 кВА до 4000 кВА включительно блочного типа</t>
  </si>
  <si>
    <t>5.4.1.8.3</t>
  </si>
  <si>
    <t>однотрансформаторные подстанции (за исключением РТП) мощностью от 1250 кВА до 1600 кВА включительно блочного типа</t>
  </si>
  <si>
    <t>6/10 кВ</t>
  </si>
  <si>
    <t>6.1.1.1</t>
  </si>
  <si>
    <t>распределительные однотрансформаторные подстанции мощностью до 25 кВА включительно открытого типа</t>
  </si>
  <si>
    <t>6(10)/0,4 кВ</t>
  </si>
  <si>
    <t>6.2.4.2</t>
  </si>
  <si>
    <t>распределительные двухтрансформаторные подстанции мощностью от 250 до 400 кВА включительно закрытого типа</t>
  </si>
  <si>
    <t>6.2.5.2</t>
  </si>
  <si>
    <t>распределительные двухтрансформаторные подстанции мощностью от 400 до 630 кВА включительно закрытого типа</t>
  </si>
  <si>
    <t>7.1.1.1</t>
  </si>
  <si>
    <t>однотрансформаторные подстанции мощностью до 6,3 МВА включительно открытого типа</t>
  </si>
  <si>
    <t>35/0,4 кВ</t>
  </si>
  <si>
    <t>35/6(10) кВ</t>
  </si>
  <si>
    <t>7.1.2.1</t>
  </si>
  <si>
    <t>однотрансформаторные подстанции мощностью от 6,3 МВА до 10 МВА включительно открытого типа</t>
  </si>
  <si>
    <t>110/6(10) кВ</t>
  </si>
  <si>
    <t>7.1.3.1</t>
  </si>
  <si>
    <t>однотрансформаторные подстанции мощностью от 10 МВА до 16 МВА включительно открытого типа</t>
  </si>
  <si>
    <t>7.1.4.1</t>
  </si>
  <si>
    <t>однотрансформаторные подстанции мощностью от 16 МВА до 25 МВА включительно открытого типа</t>
  </si>
  <si>
    <t>7.1.6.1</t>
  </si>
  <si>
    <t>однотрансформаторные подстанции мощностью от 32 МВА до 40 МВА включительно открытого типа</t>
  </si>
  <si>
    <t>9 302,47</t>
  </si>
  <si>
    <t>7.2.1.1</t>
  </si>
  <si>
    <t>двухтрансформаторные подстанции мощностью до 6,3 МВА включительно открытого типа</t>
  </si>
  <si>
    <t>7.2.2.1</t>
  </si>
  <si>
    <t>двухтрансформаторные подстанции мощностью от 6,3 МВА до 10 МВА включительно открытого типа</t>
  </si>
  <si>
    <t>7.2.3.1</t>
  </si>
  <si>
    <t>двухтрансформаторные подстанции мощностью от 10 МВА до 16 МВА включительно открытого типа</t>
  </si>
  <si>
    <t>7.2.4.1</t>
  </si>
  <si>
    <t>двухтрансформаторные подстанции мощностью от 16 МВА до 25 МВА включительно открытого типа</t>
  </si>
  <si>
    <t>110/35/6(10) кВ</t>
  </si>
  <si>
    <t>7.2.5.1.</t>
  </si>
  <si>
    <t>двухтрансформаторные и более подстанции мощностью от 25 МВА до 32 МВА включительно открытого типа</t>
  </si>
  <si>
    <t>7.2.6.1</t>
  </si>
  <si>
    <t>двухтрансформаторные подстанции мощностью от 32 МВА до 40 МВА включительно открытого типа</t>
  </si>
  <si>
    <t>7.2.7.1</t>
  </si>
  <si>
    <t>двухтрансформаторные подстанции мощностью от 40 МВА до 63 МВА включительно открытого типа</t>
  </si>
  <si>
    <t>8.1.1.</t>
  </si>
  <si>
    <t>средства коммерческого учета электрической энергии (мощности) однофазные прямого включения</t>
  </si>
  <si>
    <t xml:space="preserve">0,4 кВ и ниже </t>
  </si>
  <si>
    <t>рублей за точку учета</t>
  </si>
  <si>
    <t>8.2.1.</t>
  </si>
  <si>
    <t>средства коммерческого учета электрической энергии (мощности) трехфазные прямого включения</t>
  </si>
  <si>
    <t>8.2.2.</t>
  </si>
  <si>
    <t>средства коммерческого учета электрической энергии (мощности) трехфазные полукосвенного включения</t>
  </si>
  <si>
    <t>8.2.3.</t>
  </si>
  <si>
    <t>средства коммерческого учета электрической энергии (мощности) трехфазные косвенного включения</t>
  </si>
  <si>
    <t>Примечание:</t>
  </si>
  <si>
    <t>В соответствии с п.23 МУ №490/22 от 30.06.2022 расходы на выполнение мероприятий по технологическому присоединению, предусмотренных подпунктами "а" и "в" пункта 16 Методических указаний, определяются в соответствии с данными раздельного учета сетевой организации (формы раздельного учета за 2022-2024 гг. прилагаются).</t>
  </si>
  <si>
    <t>Кемеровская область - Кузбасс</t>
  </si>
  <si>
    <t xml:space="preserve">Расходы филиала ПАО "Россети Сибирь" - "Кузбассэнерго-РЭС" на выполнение мероприятий по технологическому присоединению, предусмотренных подпунктами  «а» и «в» пункта 16 Методических  указаний по определению размера платы за технологическое присоединение к электрическим сетям, за 2022 год </t>
  </si>
  <si>
    <t xml:space="preserve">Расходы филиала ПАО "Россети Сибирь" - "Кузбассэнерго-РЭС" на выполнение мероприятий по технологическому присоединению, предусмотренных подпунктами  «а» и «в» пункта 16 Методических  указаний по определению размера платы за технологическое присоединение к электрическим сетям, за 2023 год </t>
  </si>
  <si>
    <t xml:space="preserve">Расходы филиала ПАО "Россети Сибирь" - "Кузбассэнерго-РЭС" на выполнение мероприятий по технологическому присоединению, предусмотренных подпунктами  «а» и «в» пункта 16 Методических  указаний по определению размера платы за технологическое присоединение к электрическим сетям, за 2024 год </t>
  </si>
  <si>
    <t xml:space="preserve">Расчет фактических расходов филиала ПАО "Россети Сибирь" - "Кузбассэнерго-РЭС" на выполнение мероприятий по технологическому присоединению, предусмотренных подпунктами  «а» и «в» пункта  16 Методических указаний по определению размера платы за технологическое присоединение к электрическим сетям за 2022 - 2024 гг. </t>
  </si>
  <si>
    <t>по каждому мероприятию
филиал ПАО "Россети Сибирь" - "Кузбассэнерго-РЭС"</t>
  </si>
  <si>
    <t>о фактических средних данных о длине линий электропередачи
и об объемах максимальной мощности построенных объектов
за 3 предыдущих года по каждому мероприятию
филиал ПАО "Россети Сибирь" - "Кузбассэнерго-РЭС"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</si>
</sst>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"/>
    <numFmt numFmtId="166" formatCode="0.0"/>
    <numFmt numFmtId="167" formatCode="0.0000"/>
    <numFmt numFmtId="168" formatCode="0.000"/>
    <numFmt numFmtId="169" formatCode="#,##0.000"/>
    <numFmt numFmtId="170" formatCode="0.00000"/>
    <numFmt numFmtId="171" formatCode="#,##0.0000"/>
  </numFmts>
  <fonts count="23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</font>
    <font>
      <u/>
      <sz val="10"/>
      <color indexed="4"/>
      <name val="Arial Cyr"/>
    </font>
    <font>
      <u/>
      <sz val="14.3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8"/>
      <name val="Arial Cy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C0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0">
    <border>
      <left/>
      <right/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auto="1"/>
      </right>
      <top style="thin">
        <color theme="1"/>
      </top>
      <bottom/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630">
    <xf numFmtId="0" fontId="0" fillId="0" borderId="0"/>
    <xf numFmtId="0" fontId="1" fillId="2" borderId="1">
      <alignment vertical="center" wrapText="1"/>
      <protection locked="0"/>
    </xf>
    <xf numFmtId="9" fontId="2" fillId="0" borderId="0" applyBorder="0" applyProtection="0"/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>
      <alignment vertical="top"/>
      <protection locked="0"/>
    </xf>
    <xf numFmtId="0" fontId="5" fillId="0" borderId="0" applyBorder="0">
      <alignment horizontal="center" vertical="center" wrapText="1"/>
    </xf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" fillId="0" borderId="0"/>
    <xf numFmtId="0" fontId="7" fillId="0" borderId="0"/>
    <xf numFmtId="0" fontId="7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" borderId="2" applyNumberFormat="0" applyFont="0" applyProtection="0"/>
    <xf numFmtId="9" fontId="6" fillId="0" borderId="0" applyFont="0" applyFill="0" applyBorder="0" applyProtection="0"/>
    <xf numFmtId="164" fontId="20" fillId="0" borderId="0" applyFont="0" applyFill="0" applyBorder="0" applyProtection="0"/>
  </cellStyleXfs>
  <cellXfs count="463">
    <xf numFmtId="0" fontId="0" fillId="0" borderId="0" xfId="0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5" xfId="2623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7" xfId="569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7" xfId="569" applyNumberFormat="1" applyFont="1" applyBorder="1" applyAlignment="1">
      <alignment horizontal="center" vertical="center" wrapText="1"/>
    </xf>
    <xf numFmtId="165" fontId="10" fillId="0" borderId="7" xfId="569" applyNumberFormat="1" applyFont="1" applyBorder="1" applyAlignment="1">
      <alignment horizontal="center" vertical="center" wrapText="1"/>
    </xf>
    <xf numFmtId="1" fontId="10" fillId="0" borderId="7" xfId="569" applyNumberFormat="1" applyFont="1" applyBorder="1" applyAlignment="1">
      <alignment horizontal="left" vertical="center" wrapText="1"/>
    </xf>
    <xf numFmtId="165" fontId="10" fillId="0" borderId="7" xfId="2625" applyNumberFormat="1" applyFont="1" applyBorder="1" applyAlignment="1">
      <alignment horizontal="center" vertical="center" wrapText="1"/>
    </xf>
    <xf numFmtId="0" fontId="10" fillId="0" borderId="7" xfId="674" applyFont="1" applyBorder="1" applyAlignment="1">
      <alignment horizontal="left" vertical="center" wrapText="1"/>
    </xf>
    <xf numFmtId="0" fontId="10" fillId="0" borderId="7" xfId="2623" applyFont="1" applyBorder="1" applyAlignment="1">
      <alignment horizontal="left" vertical="center" wrapText="1"/>
    </xf>
    <xf numFmtId="165" fontId="10" fillId="0" borderId="7" xfId="0" applyNumberFormat="1" applyFont="1" applyBorder="1" applyAlignment="1">
      <alignment horizontal="center" vertical="center"/>
    </xf>
    <xf numFmtId="165" fontId="10" fillId="0" borderId="7" xfId="2623" applyNumberFormat="1" applyFont="1" applyBorder="1" applyAlignment="1">
      <alignment horizontal="center" vertical="center" wrapText="1"/>
    </xf>
    <xf numFmtId="0" fontId="10" fillId="0" borderId="7" xfId="675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wrapText="1"/>
    </xf>
    <xf numFmtId="0" fontId="10" fillId="4" borderId="5" xfId="2623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0" borderId="5" xfId="569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165" fontId="10" fillId="0" borderId="7" xfId="675" applyNumberFormat="1" applyFont="1" applyBorder="1" applyAlignment="1">
      <alignment horizontal="center" vertical="center" wrapText="1"/>
    </xf>
    <xf numFmtId="1" fontId="10" fillId="0" borderId="7" xfId="675" applyNumberFormat="1" applyFont="1" applyBorder="1" applyAlignment="1">
      <alignment horizontal="left" vertical="center" wrapText="1"/>
    </xf>
    <xf numFmtId="0" fontId="10" fillId="0" borderId="7" xfId="2625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left" vertical="center" wrapText="1"/>
    </xf>
    <xf numFmtId="0" fontId="10" fillId="0" borderId="9" xfId="2623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0" fontId="10" fillId="0" borderId="5" xfId="2623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4" borderId="10" xfId="0" applyNumberFormat="1" applyFont="1" applyFill="1" applyBorder="1" applyAlignment="1">
      <alignment horizontal="center" vertical="center" wrapText="1"/>
    </xf>
    <xf numFmtId="0" fontId="10" fillId="0" borderId="5" xfId="2624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/>
    </xf>
    <xf numFmtId="0" fontId="12" fillId="6" borderId="5" xfId="569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left" vertical="center" wrapText="1"/>
    </xf>
    <xf numFmtId="3" fontId="10" fillId="0" borderId="5" xfId="2623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0" fontId="10" fillId="0" borderId="8" xfId="569" applyFont="1" applyBorder="1" applyAlignment="1">
      <alignment horizontal="left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/>
    </xf>
    <xf numFmtId="1" fontId="10" fillId="0" borderId="8" xfId="2623" applyNumberFormat="1" applyFont="1" applyBorder="1" applyAlignment="1">
      <alignment horizontal="center" vertical="center" wrapText="1"/>
    </xf>
    <xf numFmtId="1" fontId="10" fillId="0" borderId="9" xfId="2623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3" fontId="10" fillId="0" borderId="5" xfId="2624" applyNumberFormat="1" applyFont="1" applyBorder="1" applyAlignment="1">
      <alignment horizontal="center" vertical="center" wrapText="1"/>
    </xf>
    <xf numFmtId="0" fontId="12" fillId="0" borderId="16" xfId="569" applyFont="1" applyBorder="1" applyAlignment="1">
      <alignment horizontal="left"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3" fontId="10" fillId="0" borderId="9" xfId="2623" applyNumberFormat="1" applyFont="1" applyBorder="1" applyAlignment="1">
      <alignment horizontal="center" vertical="center" wrapText="1"/>
    </xf>
    <xf numFmtId="169" fontId="12" fillId="0" borderId="0" xfId="0" applyNumberFormat="1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0" fillId="0" borderId="5" xfId="2624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3" fontId="10" fillId="0" borderId="7" xfId="569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left" vertical="center" wrapText="1"/>
    </xf>
    <xf numFmtId="0" fontId="10" fillId="0" borderId="8" xfId="675" applyFont="1" applyBorder="1" applyAlignment="1">
      <alignment horizontal="left" vertical="top" wrapText="1"/>
    </xf>
    <xf numFmtId="3" fontId="10" fillId="0" borderId="8" xfId="0" applyNumberFormat="1" applyFont="1" applyBorder="1" applyAlignment="1">
      <alignment horizontal="center" vertical="center" wrapText="1"/>
    </xf>
    <xf numFmtId="165" fontId="10" fillId="0" borderId="8" xfId="675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1" fontId="10" fillId="0" borderId="18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169" fontId="10" fillId="0" borderId="0" xfId="2626" applyNumberFormat="1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569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675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675" applyFont="1" applyBorder="1" applyAlignment="1">
      <alignment horizontal="left" vertical="center" wrapText="1"/>
    </xf>
    <xf numFmtId="1" fontId="10" fillId="0" borderId="9" xfId="675" applyNumberFormat="1" applyFont="1" applyBorder="1" applyAlignment="1">
      <alignment horizontal="center" vertical="center" wrapText="1"/>
    </xf>
    <xf numFmtId="165" fontId="10" fillId="0" borderId="9" xfId="675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10" fillId="0" borderId="8" xfId="675" applyNumberFormat="1" applyFont="1" applyBorder="1" applyAlignment="1">
      <alignment horizontal="center" vertical="center" wrapText="1"/>
    </xf>
    <xf numFmtId="3" fontId="10" fillId="0" borderId="7" xfId="2623" applyNumberFormat="1" applyFont="1" applyBorder="1" applyAlignment="1">
      <alignment horizontal="center" vertical="center" wrapText="1"/>
    </xf>
    <xf numFmtId="3" fontId="10" fillId="0" borderId="7" xfId="57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left" vertical="center" wrapText="1"/>
    </xf>
    <xf numFmtId="3" fontId="10" fillId="0" borderId="13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10" fillId="0" borderId="17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/>
    </xf>
    <xf numFmtId="165" fontId="10" fillId="0" borderId="9" xfId="2623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2623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7" xfId="2624" applyNumberFormat="1" applyFont="1" applyBorder="1" applyAlignment="1">
      <alignment horizontal="center" vertical="center" wrapText="1"/>
    </xf>
    <xf numFmtId="0" fontId="10" fillId="0" borderId="7" xfId="2624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2623" applyFont="1" applyBorder="1" applyAlignment="1">
      <alignment horizontal="left" vertical="top" wrapText="1"/>
    </xf>
    <xf numFmtId="0" fontId="10" fillId="0" borderId="5" xfId="569" applyFont="1" applyBorder="1" applyAlignment="1">
      <alignment horizontal="left" vertical="center" wrapText="1"/>
    </xf>
    <xf numFmtId="0" fontId="10" fillId="5" borderId="5" xfId="569" applyFont="1" applyFill="1" applyBorder="1" applyAlignment="1">
      <alignment horizontal="left" vertical="center" wrapText="1"/>
    </xf>
    <xf numFmtId="1" fontId="12" fillId="5" borderId="5" xfId="0" applyNumberFormat="1" applyFont="1" applyFill="1" applyBorder="1" applyAlignment="1">
      <alignment horizontal="center" vertical="center"/>
    </xf>
    <xf numFmtId="0" fontId="12" fillId="0" borderId="5" xfId="1531" applyFont="1" applyBorder="1" applyAlignment="1">
      <alignment horizontal="left" vertical="center" wrapText="1"/>
    </xf>
    <xf numFmtId="0" fontId="13" fillId="0" borderId="5" xfId="1531" applyFont="1" applyBorder="1" applyAlignment="1">
      <alignment horizontal="left" vertical="center" wrapText="1"/>
    </xf>
    <xf numFmtId="0" fontId="13" fillId="0" borderId="16" xfId="1531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left" vertical="center"/>
    </xf>
    <xf numFmtId="1" fontId="10" fillId="0" borderId="7" xfId="2623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3" fontId="10" fillId="0" borderId="7" xfId="0" applyNumberFormat="1" applyFont="1" applyBorder="1" applyAlignment="1">
      <alignment horizontal="left" vertical="top"/>
    </xf>
    <xf numFmtId="0" fontId="10" fillId="0" borderId="7" xfId="2623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1" fontId="10" fillId="0" borderId="7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7" xfId="569" applyFont="1" applyBorder="1" applyAlignment="1">
      <alignment horizontal="left" vertical="top" wrapText="1"/>
    </xf>
    <xf numFmtId="2" fontId="10" fillId="0" borderId="7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4" borderId="5" xfId="569" applyFont="1" applyFill="1" applyBorder="1" applyAlignment="1">
      <alignment horizontal="left" vertical="center" wrapText="1"/>
    </xf>
    <xf numFmtId="49" fontId="10" fillId="0" borderId="14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13" xfId="0" applyNumberFormat="1" applyFont="1" applyBorder="1" applyAlignment="1">
      <alignment horizontal="left" vertical="center"/>
    </xf>
    <xf numFmtId="1" fontId="12" fillId="0" borderId="11" xfId="0" applyNumberFormat="1" applyFont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0" borderId="32" xfId="0" applyFont="1" applyBorder="1"/>
    <xf numFmtId="0" fontId="14" fillId="0" borderId="2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0" xfId="0" applyNumberFormat="1" applyFont="1"/>
    <xf numFmtId="0" fontId="16" fillId="0" borderId="7" xfId="3" applyFont="1" applyBorder="1" applyAlignment="1" applyProtection="1">
      <alignment vertical="center" wrapText="1"/>
    </xf>
    <xf numFmtId="0" fontId="16" fillId="0" borderId="7" xfId="3" applyFont="1" applyBorder="1" applyAlignment="1" applyProtection="1">
      <alignment horizontal="justify" vertical="center"/>
    </xf>
    <xf numFmtId="0" fontId="0" fillId="0" borderId="0" xfId="0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/>
    <xf numFmtId="0" fontId="14" fillId="0" borderId="3" xfId="0" applyFont="1" applyBorder="1" applyAlignment="1">
      <alignment vertical="center"/>
    </xf>
    <xf numFmtId="0" fontId="14" fillId="0" borderId="3" xfId="0" applyFont="1" applyBorder="1"/>
    <xf numFmtId="170" fontId="14" fillId="0" borderId="3" xfId="0" applyNumberFormat="1" applyFont="1" applyBorder="1"/>
    <xf numFmtId="168" fontId="14" fillId="0" borderId="0" xfId="0" applyNumberFormat="1" applyFont="1"/>
    <xf numFmtId="0" fontId="14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right" vertical="center" wrapText="1"/>
    </xf>
    <xf numFmtId="4" fontId="16" fillId="0" borderId="26" xfId="0" applyNumberFormat="1" applyFont="1" applyBorder="1" applyAlignment="1">
      <alignment horizontal="right" vertical="center" wrapText="1"/>
    </xf>
    <xf numFmtId="4" fontId="14" fillId="0" borderId="26" xfId="0" applyNumberFormat="1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4" fillId="0" borderId="7" xfId="0" applyNumberFormat="1" applyFont="1" applyBorder="1" applyAlignment="1">
      <alignment wrapText="1"/>
    </xf>
    <xf numFmtId="4" fontId="14" fillId="0" borderId="26" xfId="0" applyNumberFormat="1" applyFont="1" applyBorder="1" applyAlignment="1">
      <alignment wrapText="1"/>
    </xf>
    <xf numFmtId="168" fontId="14" fillId="0" borderId="5" xfId="0" applyNumberFormat="1" applyFont="1" applyBorder="1"/>
    <xf numFmtId="2" fontId="14" fillId="0" borderId="7" xfId="0" applyNumberFormat="1" applyFont="1" applyBorder="1"/>
    <xf numFmtId="4" fontId="14" fillId="0" borderId="26" xfId="0" applyNumberFormat="1" applyFont="1" applyBorder="1"/>
    <xf numFmtId="4" fontId="14" fillId="0" borderId="5" xfId="0" applyNumberFormat="1" applyFont="1" applyBorder="1"/>
    <xf numFmtId="3" fontId="14" fillId="0" borderId="0" xfId="0" applyNumberFormat="1" applyFont="1" applyAlignment="1">
      <alignment vertical="center"/>
    </xf>
    <xf numFmtId="2" fontId="14" fillId="0" borderId="5" xfId="0" applyNumberFormat="1" applyFont="1" applyBorder="1"/>
    <xf numFmtId="4" fontId="16" fillId="0" borderId="7" xfId="0" applyNumberFormat="1" applyFont="1" applyBorder="1" applyAlignment="1">
      <alignment horizontal="right" wrapText="1"/>
    </xf>
    <xf numFmtId="4" fontId="16" fillId="0" borderId="26" xfId="0" applyNumberFormat="1" applyFont="1" applyBorder="1" applyAlignment="1">
      <alignment horizontal="right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0" xfId="425" applyFont="1" applyAlignment="1">
      <alignment horizontal="left" vertical="center"/>
    </xf>
    <xf numFmtId="0" fontId="16" fillId="0" borderId="0" xfId="425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2" fontId="14" fillId="0" borderId="0" xfId="0" applyNumberFormat="1" applyFont="1"/>
    <xf numFmtId="0" fontId="17" fillId="0" borderId="0" xfId="417" applyFont="1"/>
    <xf numFmtId="171" fontId="14" fillId="0" borderId="7" xfId="0" applyNumberFormat="1" applyFont="1" applyBorder="1" applyAlignment="1">
      <alignment horizontal="center" vertical="center" wrapText="1"/>
    </xf>
    <xf numFmtId="169" fontId="14" fillId="0" borderId="7" xfId="0" applyNumberFormat="1" applyFont="1" applyBorder="1" applyAlignment="1">
      <alignment horizontal="center" vertical="center" wrapText="1"/>
    </xf>
    <xf numFmtId="171" fontId="14" fillId="0" borderId="0" xfId="0" applyNumberFormat="1" applyFont="1"/>
    <xf numFmtId="169" fontId="14" fillId="0" borderId="0" xfId="0" applyNumberFormat="1" applyFont="1"/>
    <xf numFmtId="1" fontId="14" fillId="0" borderId="0" xfId="0" applyNumberFormat="1" applyFont="1"/>
    <xf numFmtId="0" fontId="16" fillId="0" borderId="0" xfId="424" applyFont="1"/>
    <xf numFmtId="0" fontId="18" fillId="0" borderId="0" xfId="424" applyFont="1" applyAlignment="1">
      <alignment horizontal="left" vertical="center"/>
    </xf>
    <xf numFmtId="0" fontId="16" fillId="0" borderId="0" xfId="424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37" xfId="807" applyFont="1" applyBorder="1"/>
    <xf numFmtId="0" fontId="16" fillId="0" borderId="37" xfId="807" applyFont="1" applyBorder="1" applyAlignment="1">
      <alignment horizontal="left" vertical="center"/>
    </xf>
    <xf numFmtId="0" fontId="16" fillId="0" borderId="37" xfId="807" applyFont="1" applyBorder="1" applyAlignment="1">
      <alignment horizontal="center" vertical="center"/>
    </xf>
    <xf numFmtId="0" fontId="19" fillId="0" borderId="37" xfId="807" applyFont="1" applyBorder="1" applyAlignment="1">
      <alignment horizontal="right" vertical="center"/>
    </xf>
    <xf numFmtId="0" fontId="14" fillId="0" borderId="0" xfId="426" applyFont="1"/>
    <xf numFmtId="0" fontId="14" fillId="0" borderId="8" xfId="428" applyFont="1" applyBorder="1" applyAlignment="1">
      <alignment horizontal="center" vertical="center" wrapText="1"/>
    </xf>
    <xf numFmtId="0" fontId="14" fillId="0" borderId="48" xfId="428" applyFont="1" applyBorder="1" applyAlignment="1">
      <alignment horizontal="center" wrapText="1"/>
    </xf>
    <xf numFmtId="0" fontId="14" fillId="0" borderId="51" xfId="428" applyFont="1" applyBorder="1" applyAlignment="1">
      <alignment horizontal="center" wrapText="1"/>
    </xf>
    <xf numFmtId="0" fontId="14" fillId="0" borderId="52" xfId="428" applyFont="1" applyBorder="1" applyAlignment="1">
      <alignment horizontal="center" wrapText="1"/>
    </xf>
    <xf numFmtId="0" fontId="14" fillId="0" borderId="53" xfId="428" applyFont="1" applyBorder="1" applyAlignment="1">
      <alignment horizontal="center" vertical="center" wrapText="1"/>
    </xf>
    <xf numFmtId="4" fontId="14" fillId="0" borderId="54" xfId="428" applyNumberFormat="1" applyFont="1" applyBorder="1" applyAlignment="1">
      <alignment horizontal="center" vertical="center" wrapText="1"/>
    </xf>
    <xf numFmtId="0" fontId="14" fillId="0" borderId="7" xfId="428" applyFont="1" applyBorder="1" applyAlignment="1">
      <alignment horizontal="center" vertical="center" wrapText="1"/>
    </xf>
    <xf numFmtId="4" fontId="14" fillId="0" borderId="58" xfId="428" applyNumberFormat="1" applyFont="1" applyBorder="1" applyAlignment="1">
      <alignment horizontal="center" vertical="center" wrapText="1"/>
    </xf>
    <xf numFmtId="0" fontId="14" fillId="0" borderId="9" xfId="8" applyFont="1" applyBorder="1" applyAlignment="1">
      <alignment horizontal="center" vertical="center" wrapText="1"/>
    </xf>
    <xf numFmtId="0" fontId="14" fillId="0" borderId="9" xfId="428" applyFont="1" applyBorder="1" applyAlignment="1">
      <alignment horizontal="center" vertical="center" wrapText="1"/>
    </xf>
    <xf numFmtId="2" fontId="14" fillId="0" borderId="59" xfId="428" applyNumberFormat="1" applyFont="1" applyBorder="1" applyAlignment="1">
      <alignment horizontal="center" vertical="center" wrapText="1"/>
    </xf>
    <xf numFmtId="0" fontId="14" fillId="0" borderId="62" xfId="428" applyFont="1" applyBorder="1" applyAlignment="1">
      <alignment horizontal="center" vertical="center" wrapText="1"/>
    </xf>
    <xf numFmtId="0" fontId="14" fillId="0" borderId="6" xfId="428" applyFont="1" applyBorder="1" applyAlignment="1">
      <alignment vertical="top" wrapText="1"/>
    </xf>
    <xf numFmtId="0" fontId="14" fillId="0" borderId="6" xfId="428" applyFont="1" applyBorder="1" applyAlignment="1">
      <alignment vertical="center" wrapText="1"/>
    </xf>
    <xf numFmtId="0" fontId="14" fillId="0" borderId="63" xfId="428" applyFont="1" applyBorder="1" applyAlignment="1">
      <alignment horizontal="center" vertical="center" wrapText="1"/>
    </xf>
    <xf numFmtId="0" fontId="16" fillId="4" borderId="64" xfId="426" applyFont="1" applyFill="1" applyBorder="1" applyAlignment="1">
      <alignment horizontal="center" vertical="center" wrapText="1"/>
    </xf>
    <xf numFmtId="0" fontId="16" fillId="4" borderId="7" xfId="426" applyFont="1" applyFill="1" applyBorder="1" applyAlignment="1">
      <alignment horizontal="left" vertical="center" wrapText="1"/>
    </xf>
    <xf numFmtId="0" fontId="16" fillId="4" borderId="7" xfId="426" applyFont="1" applyFill="1" applyBorder="1" applyAlignment="1">
      <alignment horizontal="center" vertical="center" wrapText="1"/>
    </xf>
    <xf numFmtId="4" fontId="16" fillId="4" borderId="7" xfId="426" applyNumberFormat="1" applyFont="1" applyFill="1" applyBorder="1" applyAlignment="1">
      <alignment horizontal="center" vertical="center" wrapText="1"/>
    </xf>
    <xf numFmtId="4" fontId="16" fillId="4" borderId="58" xfId="426" applyNumberFormat="1" applyFont="1" applyFill="1" applyBorder="1" applyAlignment="1">
      <alignment horizontal="center" vertical="center" wrapText="1"/>
    </xf>
    <xf numFmtId="3" fontId="16" fillId="4" borderId="58" xfId="426" applyNumberFormat="1" applyFont="1" applyFill="1" applyBorder="1" applyAlignment="1">
      <alignment horizontal="center" vertical="center" wrapText="1"/>
    </xf>
    <xf numFmtId="14" fontId="16" fillId="4" borderId="64" xfId="426" applyNumberFormat="1" applyFont="1" applyFill="1" applyBorder="1" applyAlignment="1">
      <alignment horizontal="center" vertical="center" wrapText="1"/>
    </xf>
    <xf numFmtId="0" fontId="16" fillId="4" borderId="58" xfId="426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51" xfId="426" applyFont="1" applyFill="1" applyBorder="1" applyAlignment="1">
      <alignment horizontal="center" vertical="center" wrapText="1"/>
    </xf>
    <xf numFmtId="4" fontId="16" fillId="4" borderId="52" xfId="426" applyNumberFormat="1" applyFont="1" applyFill="1" applyBorder="1" applyAlignment="1">
      <alignment horizontal="center" vertical="center" wrapText="1"/>
    </xf>
    <xf numFmtId="0" fontId="18" fillId="0" borderId="0" xfId="426" applyFont="1"/>
    <xf numFmtId="0" fontId="14" fillId="0" borderId="0" xfId="426" applyFont="1" applyAlignment="1">
      <alignment horizontal="center"/>
    </xf>
    <xf numFmtId="0" fontId="21" fillId="0" borderId="0" xfId="0" applyFont="1"/>
    <xf numFmtId="1" fontId="10" fillId="0" borderId="7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" fontId="12" fillId="0" borderId="34" xfId="0" applyNumberFormat="1" applyFont="1" applyBorder="1" applyAlignment="1">
      <alignment horizontal="left" vertical="center"/>
    </xf>
    <xf numFmtId="169" fontId="10" fillId="0" borderId="34" xfId="2626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169" fontId="10" fillId="0" borderId="0" xfId="571" applyNumberFormat="1" applyFont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  <protection locked="0"/>
    </xf>
    <xf numFmtId="3" fontId="10" fillId="0" borderId="0" xfId="1" applyNumberFormat="1" applyFont="1" applyFill="1" applyBorder="1" applyAlignment="1">
      <alignment horizontal="left" vertical="center" wrapText="1"/>
      <protection locked="0"/>
    </xf>
    <xf numFmtId="169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69" fontId="10" fillId="0" borderId="0" xfId="2626" applyNumberFormat="1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/>
    </xf>
    <xf numFmtId="167" fontId="12" fillId="0" borderId="0" xfId="0" applyNumberFormat="1" applyFont="1" applyBorder="1" applyAlignment="1">
      <alignment horizontal="left" vertical="center"/>
    </xf>
    <xf numFmtId="169" fontId="10" fillId="0" borderId="0" xfId="0" applyNumberFormat="1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0" fontId="10" fillId="0" borderId="11" xfId="2623" applyFont="1" applyBorder="1" applyAlignment="1">
      <alignment horizontal="center" vertical="center" wrapText="1"/>
    </xf>
    <xf numFmtId="165" fontId="10" fillId="0" borderId="18" xfId="569" applyNumberFormat="1" applyFont="1" applyBorder="1" applyAlignment="1">
      <alignment horizontal="center" vertical="center" wrapText="1"/>
    </xf>
    <xf numFmtId="165" fontId="10" fillId="0" borderId="18" xfId="2623" applyNumberFormat="1" applyFont="1" applyBorder="1" applyAlignment="1">
      <alignment horizontal="center" vertical="center" wrapText="1"/>
    </xf>
    <xf numFmtId="165" fontId="12" fillId="0" borderId="18" xfId="0" applyNumberFormat="1" applyFont="1" applyBorder="1" applyAlignment="1">
      <alignment horizontal="center" vertical="center"/>
    </xf>
    <xf numFmtId="165" fontId="12" fillId="5" borderId="18" xfId="0" applyNumberFormat="1" applyFont="1" applyFill="1" applyBorder="1" applyAlignment="1">
      <alignment horizontal="center" vertical="center"/>
    </xf>
    <xf numFmtId="165" fontId="10" fillId="5" borderId="18" xfId="2623" applyNumberFormat="1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left" vertical="center" wrapText="1"/>
    </xf>
    <xf numFmtId="165" fontId="10" fillId="4" borderId="18" xfId="569" applyNumberFormat="1" applyFont="1" applyFill="1" applyBorder="1" applyAlignment="1">
      <alignment horizontal="center" vertical="center" wrapText="1"/>
    </xf>
    <xf numFmtId="165" fontId="10" fillId="4" borderId="18" xfId="2623" applyNumberFormat="1" applyFont="1" applyFill="1" applyBorder="1" applyAlignment="1">
      <alignment horizontal="center" vertical="center" wrapText="1"/>
    </xf>
    <xf numFmtId="165" fontId="12" fillId="4" borderId="18" xfId="0" applyNumberFormat="1" applyFont="1" applyFill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 wrapText="1"/>
    </xf>
    <xf numFmtId="165" fontId="12" fillId="5" borderId="18" xfId="0" applyNumberFormat="1" applyFont="1" applyFill="1" applyBorder="1" applyAlignment="1">
      <alignment horizontal="center" vertical="center" wrapText="1"/>
    </xf>
    <xf numFmtId="49" fontId="10" fillId="0" borderId="69" xfId="0" applyNumberFormat="1" applyFont="1" applyBorder="1" applyAlignment="1">
      <alignment horizontal="left" vertical="center" wrapText="1"/>
    </xf>
    <xf numFmtId="165" fontId="10" fillId="0" borderId="18" xfId="0" applyNumberFormat="1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left" vertical="center" wrapText="1"/>
    </xf>
    <xf numFmtId="165" fontId="10" fillId="5" borderId="19" xfId="2623" applyNumberFormat="1" applyFont="1" applyFill="1" applyBorder="1" applyAlignment="1">
      <alignment horizontal="center" vertical="center" wrapText="1"/>
    </xf>
    <xf numFmtId="165" fontId="10" fillId="0" borderId="19" xfId="2623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left" vertical="center"/>
    </xf>
    <xf numFmtId="0" fontId="10" fillId="4" borderId="12" xfId="2623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165" fontId="10" fillId="5" borderId="15" xfId="2623" applyNumberFormat="1" applyFont="1" applyFill="1" applyBorder="1" applyAlignment="1">
      <alignment horizontal="center" vertical="center" wrapText="1"/>
    </xf>
    <xf numFmtId="0" fontId="10" fillId="4" borderId="11" xfId="2623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165" fontId="10" fillId="5" borderId="21" xfId="2623" applyNumberFormat="1" applyFont="1" applyFill="1" applyBorder="1" applyAlignment="1">
      <alignment horizontal="center" vertical="center" wrapText="1"/>
    </xf>
    <xf numFmtId="0" fontId="13" fillId="0" borderId="12" xfId="1531" applyFont="1" applyBorder="1" applyAlignment="1">
      <alignment horizontal="left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vertical="center" wrapText="1"/>
    </xf>
    <xf numFmtId="166" fontId="10" fillId="0" borderId="15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vertical="center"/>
    </xf>
    <xf numFmtId="166" fontId="10" fillId="0" borderId="16" xfId="0" applyNumberFormat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6" fontId="10" fillId="0" borderId="26" xfId="0" applyNumberFormat="1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horizontal="center" vertical="center" wrapText="1"/>
    </xf>
    <xf numFmtId="166" fontId="12" fillId="0" borderId="30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66" fontId="12" fillId="0" borderId="16" xfId="0" applyNumberFormat="1" applyFont="1" applyBorder="1" applyAlignment="1">
      <alignment horizontal="center" vertical="center"/>
    </xf>
    <xf numFmtId="166" fontId="12" fillId="0" borderId="20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166" fontId="10" fillId="0" borderId="30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166" fontId="12" fillId="0" borderId="28" xfId="0" applyNumberFormat="1" applyFont="1" applyBorder="1" applyAlignment="1">
      <alignment horizontal="center" vertical="center"/>
    </xf>
    <xf numFmtId="166" fontId="12" fillId="5" borderId="5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31" xfId="0" applyNumberFormat="1" applyFont="1" applyBorder="1" applyAlignment="1">
      <alignment horizontal="center" vertical="center"/>
    </xf>
    <xf numFmtId="166" fontId="10" fillId="0" borderId="20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166" fontId="12" fillId="4" borderId="5" xfId="0" applyNumberFormat="1" applyFont="1" applyFill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 wrapText="1"/>
    </xf>
    <xf numFmtId="0" fontId="13" fillId="0" borderId="30" xfId="1531" applyFont="1" applyBorder="1" applyAlignment="1">
      <alignment horizontal="left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6" fillId="0" borderId="0" xfId="417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38" xfId="428" applyFont="1" applyBorder="1" applyAlignment="1">
      <alignment horizontal="center" vertical="center" wrapText="1"/>
    </xf>
    <xf numFmtId="0" fontId="14" fillId="0" borderId="44" xfId="428" applyFont="1" applyBorder="1" applyAlignment="1">
      <alignment horizontal="center" vertical="center" wrapText="1"/>
    </xf>
    <xf numFmtId="0" fontId="14" fillId="0" borderId="39" xfId="428" applyFont="1" applyBorder="1" applyAlignment="1">
      <alignment horizontal="center" vertical="center" wrapText="1"/>
    </xf>
    <xf numFmtId="0" fontId="14" fillId="0" borderId="40" xfId="428" applyFont="1" applyBorder="1" applyAlignment="1">
      <alignment horizontal="center" vertical="center" wrapText="1"/>
    </xf>
    <xf numFmtId="0" fontId="14" fillId="0" borderId="41" xfId="428" applyFont="1" applyBorder="1" applyAlignment="1">
      <alignment horizontal="center" vertical="center" wrapText="1"/>
    </xf>
    <xf numFmtId="0" fontId="14" fillId="0" borderId="42" xfId="428" applyFont="1" applyBorder="1" applyAlignment="1">
      <alignment horizontal="center" vertical="center" wrapText="1"/>
    </xf>
    <xf numFmtId="0" fontId="14" fillId="0" borderId="23" xfId="428" applyFont="1" applyBorder="1" applyAlignment="1">
      <alignment horizontal="center" vertical="center" wrapText="1"/>
    </xf>
    <xf numFmtId="0" fontId="14" fillId="0" borderId="43" xfId="428" applyFont="1" applyBorder="1" applyAlignment="1">
      <alignment horizontal="center" vertical="center" wrapText="1"/>
    </xf>
    <xf numFmtId="0" fontId="14" fillId="0" borderId="47" xfId="428" applyFont="1" applyBorder="1" applyAlignment="1">
      <alignment horizontal="center" vertical="center" wrapText="1"/>
    </xf>
    <xf numFmtId="0" fontId="14" fillId="0" borderId="45" xfId="428" applyFont="1" applyBorder="1" applyAlignment="1">
      <alignment horizontal="center" vertical="center" wrapText="1"/>
    </xf>
    <xf numFmtId="0" fontId="14" fillId="0" borderId="46" xfId="428" applyFont="1" applyBorder="1" applyAlignment="1">
      <alignment horizontal="center" vertical="center" wrapText="1"/>
    </xf>
    <xf numFmtId="0" fontId="14" fillId="0" borderId="49" xfId="428" applyFont="1" applyBorder="1" applyAlignment="1">
      <alignment horizontal="center" wrapText="1"/>
    </xf>
    <xf numFmtId="0" fontId="14" fillId="0" borderId="50" xfId="428" applyFont="1" applyBorder="1" applyAlignment="1">
      <alignment horizontal="center" wrapText="1"/>
    </xf>
    <xf numFmtId="0" fontId="14" fillId="0" borderId="38" xfId="428" applyFont="1" applyBorder="1" applyAlignment="1">
      <alignment horizontal="center" vertical="top" wrapText="1"/>
    </xf>
    <xf numFmtId="0" fontId="14" fillId="0" borderId="55" xfId="428" applyFont="1" applyBorder="1" applyAlignment="1">
      <alignment horizontal="center" vertical="top" wrapText="1"/>
    </xf>
    <xf numFmtId="0" fontId="14" fillId="0" borderId="67" xfId="428" applyFont="1" applyBorder="1" applyAlignment="1">
      <alignment horizontal="center" vertical="top" wrapText="1"/>
    </xf>
    <xf numFmtId="0" fontId="14" fillId="0" borderId="39" xfId="428" applyFont="1" applyBorder="1" applyAlignment="1">
      <alignment horizontal="justify" vertical="top"/>
    </xf>
    <xf numFmtId="0" fontId="14" fillId="0" borderId="41" xfId="428" applyFont="1" applyBorder="1" applyAlignment="1">
      <alignment horizontal="justify" vertical="top"/>
    </xf>
    <xf numFmtId="0" fontId="14" fillId="0" borderId="56" xfId="428" applyFont="1" applyBorder="1" applyAlignment="1">
      <alignment horizontal="justify" vertical="top"/>
    </xf>
    <xf numFmtId="0" fontId="14" fillId="0" borderId="57" xfId="428" applyFont="1" applyBorder="1" applyAlignment="1">
      <alignment horizontal="justify" vertical="top"/>
    </xf>
    <xf numFmtId="0" fontId="16" fillId="0" borderId="56" xfId="0" applyFont="1" applyBorder="1" applyAlignment="1">
      <alignment horizontal="left" vertical="top" wrapText="1"/>
    </xf>
    <xf numFmtId="0" fontId="16" fillId="0" borderId="57" xfId="0" applyFont="1" applyBorder="1" applyAlignment="1">
      <alignment horizontal="left" vertical="top" wrapText="1"/>
    </xf>
    <xf numFmtId="0" fontId="15" fillId="0" borderId="56" xfId="428" applyFont="1" applyBorder="1" applyAlignment="1">
      <alignment horizontal="center" vertical="center" wrapText="1"/>
    </xf>
    <xf numFmtId="0" fontId="15" fillId="0" borderId="60" xfId="428" applyFont="1" applyBorder="1" applyAlignment="1">
      <alignment horizontal="center" vertical="center" wrapText="1"/>
    </xf>
    <xf numFmtId="0" fontId="15" fillId="0" borderId="61" xfId="428" applyFont="1" applyBorder="1" applyAlignment="1">
      <alignment horizontal="center" vertical="center" wrapText="1"/>
    </xf>
    <xf numFmtId="0" fontId="14" fillId="0" borderId="17" xfId="428" applyFont="1" applyBorder="1" applyAlignment="1">
      <alignment horizontal="center" vertical="center" wrapText="1"/>
    </xf>
    <xf numFmtId="0" fontId="14" fillId="0" borderId="7" xfId="428" applyFont="1" applyBorder="1" applyAlignment="1">
      <alignment horizontal="center" vertical="center" wrapText="1"/>
    </xf>
    <xf numFmtId="0" fontId="16" fillId="4" borderId="65" xfId="426" applyFont="1" applyFill="1" applyBorder="1" applyAlignment="1">
      <alignment horizontal="center" vertical="center" wrapText="1"/>
    </xf>
    <xf numFmtId="0" fontId="16" fillId="4" borderId="64" xfId="426" applyFont="1" applyFill="1" applyBorder="1" applyAlignment="1">
      <alignment horizontal="center" vertical="center" wrapText="1"/>
    </xf>
    <xf numFmtId="0" fontId="16" fillId="4" borderId="17" xfId="426" applyFont="1" applyFill="1" applyBorder="1" applyAlignment="1">
      <alignment horizontal="left" vertical="center" wrapText="1"/>
    </xf>
    <xf numFmtId="0" fontId="16" fillId="4" borderId="7" xfId="426" applyFont="1" applyFill="1" applyBorder="1" applyAlignment="1">
      <alignment horizontal="left" vertical="center" wrapText="1"/>
    </xf>
    <xf numFmtId="4" fontId="16" fillId="4" borderId="17" xfId="426" applyNumberFormat="1" applyFont="1" applyFill="1" applyBorder="1" applyAlignment="1">
      <alignment horizontal="center" vertical="center" wrapText="1"/>
    </xf>
    <xf numFmtId="4" fontId="16" fillId="4" borderId="7" xfId="426" applyNumberFormat="1" applyFont="1" applyFill="1" applyBorder="1" applyAlignment="1">
      <alignment horizontal="center" vertical="center" wrapText="1"/>
    </xf>
    <xf numFmtId="0" fontId="16" fillId="4" borderId="66" xfId="426" applyFont="1" applyFill="1" applyBorder="1" applyAlignment="1">
      <alignment horizontal="center" vertical="center" wrapText="1"/>
    </xf>
    <xf numFmtId="0" fontId="16" fillId="4" borderId="23" xfId="426" applyFont="1" applyFill="1" applyBorder="1" applyAlignment="1">
      <alignment horizontal="left" vertical="center" wrapText="1"/>
    </xf>
    <xf numFmtId="4" fontId="16" fillId="4" borderId="23" xfId="426" applyNumberFormat="1" applyFont="1" applyFill="1" applyBorder="1" applyAlignment="1">
      <alignment horizontal="center" vertical="center" wrapText="1"/>
    </xf>
    <xf numFmtId="14" fontId="16" fillId="4" borderId="65" xfId="426" applyNumberFormat="1" applyFont="1" applyFill="1" applyBorder="1" applyAlignment="1">
      <alignment horizontal="center" vertical="center" wrapText="1"/>
    </xf>
    <xf numFmtId="14" fontId="16" fillId="4" borderId="64" xfId="426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4" fontId="16" fillId="4" borderId="68" xfId="426" applyNumberFormat="1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left" vertical="center" wrapText="1"/>
    </xf>
    <xf numFmtId="0" fontId="16" fillId="4" borderId="51" xfId="0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10" fillId="0" borderId="7" xfId="1795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2" fillId="5" borderId="5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top" wrapText="1"/>
    </xf>
    <xf numFmtId="2" fontId="12" fillId="0" borderId="27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 wrapText="1"/>
    </xf>
    <xf numFmtId="165" fontId="12" fillId="0" borderId="19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2" fillId="4" borderId="18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top"/>
    </xf>
    <xf numFmtId="165" fontId="12" fillId="0" borderId="15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</cellXfs>
  <cellStyles count="2630">
    <cellStyle name="s276" xfId="1"/>
    <cellStyle name="TableStyleLight1" xfId="2"/>
    <cellStyle name="Гиперссылка 2" xfId="3"/>
    <cellStyle name="Гиперссылка 3" xfId="4"/>
    <cellStyle name="Заголовок" xfId="5"/>
    <cellStyle name="Обычный" xfId="0" builtinId="0"/>
    <cellStyle name="Обычный 10" xfId="6"/>
    <cellStyle name="Обычный 10 10" xfId="7"/>
    <cellStyle name="Обычный 10 2" xfId="8"/>
    <cellStyle name="Обычный 10 2 2" xfId="9"/>
    <cellStyle name="Обычный 10 2 2 2" xfId="10"/>
    <cellStyle name="Обычный 10 2 2 2 2" xfId="11"/>
    <cellStyle name="Обычный 10 2 2 2 2 2" xfId="12"/>
    <cellStyle name="Обычный 10 2 2 2 2 2 2" xfId="13"/>
    <cellStyle name="Обычный 10 2 2 2 2 2 2 2" xfId="14"/>
    <cellStyle name="Обычный 10 2 2 2 2 2 3" xfId="15"/>
    <cellStyle name="Обычный 10 2 2 2 2 3" xfId="16"/>
    <cellStyle name="Обычный 10 2 2 2 2 3 2" xfId="17"/>
    <cellStyle name="Обычный 10 2 2 2 2 4" xfId="18"/>
    <cellStyle name="Обычный 10 2 2 2 3" xfId="19"/>
    <cellStyle name="Обычный 10 2 2 2 3 2" xfId="20"/>
    <cellStyle name="Обычный 10 2 2 2 3 2 2" xfId="21"/>
    <cellStyle name="Обычный 10 2 2 2 3 3" xfId="22"/>
    <cellStyle name="Обычный 10 2 2 2 4" xfId="23"/>
    <cellStyle name="Обычный 10 2 2 2 4 2" xfId="24"/>
    <cellStyle name="Обычный 10 2 2 2 5" xfId="25"/>
    <cellStyle name="Обычный 10 2 2 3" xfId="26"/>
    <cellStyle name="Обычный 10 2 2 3 2" xfId="27"/>
    <cellStyle name="Обычный 10 2 2 3 2 2" xfId="28"/>
    <cellStyle name="Обычный 10 2 2 3 2 2 2" xfId="29"/>
    <cellStyle name="Обычный 10 2 2 3 2 3" xfId="30"/>
    <cellStyle name="Обычный 10 2 2 3 3" xfId="31"/>
    <cellStyle name="Обычный 10 2 2 3 3 2" xfId="32"/>
    <cellStyle name="Обычный 10 2 2 3 4" xfId="33"/>
    <cellStyle name="Обычный 10 2 2 4" xfId="34"/>
    <cellStyle name="Обычный 10 2 2 4 2" xfId="35"/>
    <cellStyle name="Обычный 10 2 2 4 2 2" xfId="36"/>
    <cellStyle name="Обычный 10 2 2 4 3" xfId="37"/>
    <cellStyle name="Обычный 10 2 2 5" xfId="38"/>
    <cellStyle name="Обычный 10 2 2 5 2" xfId="39"/>
    <cellStyle name="Обычный 10 2 2 6" xfId="40"/>
    <cellStyle name="Обычный 10 2 2_июнь" xfId="41"/>
    <cellStyle name="Обычный 10 2 3" xfId="42"/>
    <cellStyle name="Обычный 10 2 3 2" xfId="43"/>
    <cellStyle name="Обычный 10 2 3 2 2" xfId="44"/>
    <cellStyle name="Обычный 10 2 3 2 2 2" xfId="45"/>
    <cellStyle name="Обычный 10 2 3 2 2 2 2" xfId="46"/>
    <cellStyle name="Обычный 10 2 3 2 2 3" xfId="47"/>
    <cellStyle name="Обычный 10 2 3 2 3" xfId="48"/>
    <cellStyle name="Обычный 10 2 3 2 3 2" xfId="49"/>
    <cellStyle name="Обычный 10 2 3 2 4" xfId="50"/>
    <cellStyle name="Обычный 10 2 3 3" xfId="51"/>
    <cellStyle name="Обычный 10 2 3 3 2" xfId="52"/>
    <cellStyle name="Обычный 10 2 3 3 2 2" xfId="53"/>
    <cellStyle name="Обычный 10 2 3 3 3" xfId="54"/>
    <cellStyle name="Обычный 10 2 3 4" xfId="55"/>
    <cellStyle name="Обычный 10 2 3 4 2" xfId="56"/>
    <cellStyle name="Обычный 10 2 3 5" xfId="57"/>
    <cellStyle name="Обычный 10 2 4" xfId="58"/>
    <cellStyle name="Обычный 10 2 4 2" xfId="59"/>
    <cellStyle name="Обычный 10 2 4 2 2" xfId="60"/>
    <cellStyle name="Обычный 10 2 4 2 2 2" xfId="61"/>
    <cellStyle name="Обычный 10 2 4 2 3" xfId="62"/>
    <cellStyle name="Обычный 10 2 4 3" xfId="63"/>
    <cellStyle name="Обычный 10 2 4 3 2" xfId="64"/>
    <cellStyle name="Обычный 10 2 4 4" xfId="65"/>
    <cellStyle name="Обычный 10 2 5" xfId="66"/>
    <cellStyle name="Обычный 10 2 5 2" xfId="67"/>
    <cellStyle name="Обычный 10 2 5 2 2" xfId="68"/>
    <cellStyle name="Обычный 10 2 5 3" xfId="69"/>
    <cellStyle name="Обычный 10 2 6" xfId="70"/>
    <cellStyle name="Обычный 10 2 6 2" xfId="71"/>
    <cellStyle name="Обычный 10 2 7" xfId="72"/>
    <cellStyle name="Обычный 10 2_июнь" xfId="73"/>
    <cellStyle name="Обычный 10 3" xfId="74"/>
    <cellStyle name="Обычный 10 3 2" xfId="75"/>
    <cellStyle name="Обычный 10 3 2 2" xfId="76"/>
    <cellStyle name="Обычный 10 3 2 2 2" xfId="77"/>
    <cellStyle name="Обычный 10 3 2 2 2 2" xfId="78"/>
    <cellStyle name="Обычный 10 3 2 2 2 2 2" xfId="79"/>
    <cellStyle name="Обычный 10 3 2 2 2 3" xfId="80"/>
    <cellStyle name="Обычный 10 3 2 2 3" xfId="81"/>
    <cellStyle name="Обычный 10 3 2 2 3 2" xfId="82"/>
    <cellStyle name="Обычный 10 3 2 2 4" xfId="83"/>
    <cellStyle name="Обычный 10 3 2 3" xfId="84"/>
    <cellStyle name="Обычный 10 3 2 3 2" xfId="85"/>
    <cellStyle name="Обычный 10 3 2 3 2 2" xfId="86"/>
    <cellStyle name="Обычный 10 3 2 3 3" xfId="87"/>
    <cellStyle name="Обычный 10 3 2 4" xfId="88"/>
    <cellStyle name="Обычный 10 3 2 4 2" xfId="89"/>
    <cellStyle name="Обычный 10 3 2 5" xfId="90"/>
    <cellStyle name="Обычный 10 3 3" xfId="91"/>
    <cellStyle name="Обычный 10 3 3 2" xfId="92"/>
    <cellStyle name="Обычный 10 3 3 2 2" xfId="93"/>
    <cellStyle name="Обычный 10 3 3 2 2 2" xfId="94"/>
    <cellStyle name="Обычный 10 3 3 2 3" xfId="95"/>
    <cellStyle name="Обычный 10 3 3 3" xfId="96"/>
    <cellStyle name="Обычный 10 3 3 3 2" xfId="97"/>
    <cellStyle name="Обычный 10 3 3 4" xfId="98"/>
    <cellStyle name="Обычный 10 3 4" xfId="99"/>
    <cellStyle name="Обычный 10 3 4 2" xfId="100"/>
    <cellStyle name="Обычный 10 3 4 2 2" xfId="101"/>
    <cellStyle name="Обычный 10 3 4 3" xfId="102"/>
    <cellStyle name="Обычный 10 3 5" xfId="103"/>
    <cellStyle name="Обычный 10 3 5 2" xfId="104"/>
    <cellStyle name="Обычный 10 3 6" xfId="105"/>
    <cellStyle name="Обычный 10 3_июнь" xfId="106"/>
    <cellStyle name="Обычный 10 4" xfId="107"/>
    <cellStyle name="Обычный 10 4 2" xfId="108"/>
    <cellStyle name="Обычный 10 4 2 2" xfId="109"/>
    <cellStyle name="Обычный 10 4 2 2 2" xfId="110"/>
    <cellStyle name="Обычный 10 4 2 2 2 2" xfId="111"/>
    <cellStyle name="Обычный 10 4 2 2 3" xfId="112"/>
    <cellStyle name="Обычный 10 4 2 3" xfId="113"/>
    <cellStyle name="Обычный 10 4 2 3 2" xfId="114"/>
    <cellStyle name="Обычный 10 4 2 4" xfId="115"/>
    <cellStyle name="Обычный 10 4 3" xfId="116"/>
    <cellStyle name="Обычный 10 4 3 2" xfId="117"/>
    <cellStyle name="Обычный 10 4 3 2 2" xfId="118"/>
    <cellStyle name="Обычный 10 4 3 3" xfId="119"/>
    <cellStyle name="Обычный 10 4 4" xfId="120"/>
    <cellStyle name="Обычный 10 4 4 2" xfId="121"/>
    <cellStyle name="Обычный 10 4 5" xfId="122"/>
    <cellStyle name="Обычный 10 5" xfId="123"/>
    <cellStyle name="Обычный 10 5 2" xfId="124"/>
    <cellStyle name="Обычный 10 5 2 2" xfId="125"/>
    <cellStyle name="Обычный 10 5 2 2 2" xfId="126"/>
    <cellStyle name="Обычный 10 5 2 3" xfId="127"/>
    <cellStyle name="Обычный 10 5 3" xfId="128"/>
    <cellStyle name="Обычный 10 5 3 2" xfId="129"/>
    <cellStyle name="Обычный 10 5 4" xfId="130"/>
    <cellStyle name="Обычный 10 6" xfId="131"/>
    <cellStyle name="Обычный 10 6 2" xfId="132"/>
    <cellStyle name="Обычный 10 6 2 2" xfId="133"/>
    <cellStyle name="Обычный 10 6 3" xfId="134"/>
    <cellStyle name="Обычный 10 7" xfId="135"/>
    <cellStyle name="Обычный 10 7 2" xfId="136"/>
    <cellStyle name="Обычный 10 8" xfId="137"/>
    <cellStyle name="Обычный 10_июнь" xfId="138"/>
    <cellStyle name="Обычный 103" xfId="139"/>
    <cellStyle name="Обычный 106" xfId="140"/>
    <cellStyle name="Обычный 11" xfId="141"/>
    <cellStyle name="Обычный 11 2" xfId="142"/>
    <cellStyle name="Обычный 11 2 2" xfId="143"/>
    <cellStyle name="Обычный 11 2 2 2" xfId="144"/>
    <cellStyle name="Обычный 11 2 2 2 2" xfId="145"/>
    <cellStyle name="Обычный 11 2 2 2 2 2" xfId="146"/>
    <cellStyle name="Обычный 11 2 2 2 2 2 2" xfId="147"/>
    <cellStyle name="Обычный 11 2 2 2 2 2 2 2" xfId="148"/>
    <cellStyle name="Обычный 11 2 2 2 2 2 3" xfId="149"/>
    <cellStyle name="Обычный 11 2 2 2 2 3" xfId="150"/>
    <cellStyle name="Обычный 11 2 2 2 2 3 2" xfId="151"/>
    <cellStyle name="Обычный 11 2 2 2 2 4" xfId="152"/>
    <cellStyle name="Обычный 11 2 2 2 3" xfId="153"/>
    <cellStyle name="Обычный 11 2 2 2 3 2" xfId="154"/>
    <cellStyle name="Обычный 11 2 2 2 3 2 2" xfId="155"/>
    <cellStyle name="Обычный 11 2 2 2 3 3" xfId="156"/>
    <cellStyle name="Обычный 11 2 2 2 4" xfId="157"/>
    <cellStyle name="Обычный 11 2 2 2 4 2" xfId="158"/>
    <cellStyle name="Обычный 11 2 2 2 5" xfId="159"/>
    <cellStyle name="Обычный 11 2 2 3" xfId="160"/>
    <cellStyle name="Обычный 11 2 2 3 2" xfId="161"/>
    <cellStyle name="Обычный 11 2 2 3 2 2" xfId="162"/>
    <cellStyle name="Обычный 11 2 2 3 2 2 2" xfId="163"/>
    <cellStyle name="Обычный 11 2 2 3 2 3" xfId="164"/>
    <cellStyle name="Обычный 11 2 2 3 3" xfId="165"/>
    <cellStyle name="Обычный 11 2 2 3 3 2" xfId="166"/>
    <cellStyle name="Обычный 11 2 2 3 4" xfId="167"/>
    <cellStyle name="Обычный 11 2 2 4" xfId="168"/>
    <cellStyle name="Обычный 11 2 2 4 2" xfId="169"/>
    <cellStyle name="Обычный 11 2 2 4 2 2" xfId="170"/>
    <cellStyle name="Обычный 11 2 2 4 3" xfId="171"/>
    <cellStyle name="Обычный 11 2 2 5" xfId="172"/>
    <cellStyle name="Обычный 11 2 2 5 2" xfId="173"/>
    <cellStyle name="Обычный 11 2 2 6" xfId="174"/>
    <cellStyle name="Обычный 11 2 2_июнь" xfId="175"/>
    <cellStyle name="Обычный 11 2 3" xfId="176"/>
    <cellStyle name="Обычный 11 2 3 2" xfId="177"/>
    <cellStyle name="Обычный 11 2 3 2 2" xfId="178"/>
    <cellStyle name="Обычный 11 2 3 2 2 2" xfId="179"/>
    <cellStyle name="Обычный 11 2 3 2 2 2 2" xfId="180"/>
    <cellStyle name="Обычный 11 2 3 2 2 3" xfId="181"/>
    <cellStyle name="Обычный 11 2 3 2 3" xfId="182"/>
    <cellStyle name="Обычный 11 2 3 2 3 2" xfId="183"/>
    <cellStyle name="Обычный 11 2 3 2 4" xfId="184"/>
    <cellStyle name="Обычный 11 2 3 3" xfId="185"/>
    <cellStyle name="Обычный 11 2 3 3 2" xfId="186"/>
    <cellStyle name="Обычный 11 2 3 3 2 2" xfId="187"/>
    <cellStyle name="Обычный 11 2 3 3 3" xfId="188"/>
    <cellStyle name="Обычный 11 2 3 4" xfId="189"/>
    <cellStyle name="Обычный 11 2 3 4 2" xfId="190"/>
    <cellStyle name="Обычный 11 2 3 5" xfId="191"/>
    <cellStyle name="Обычный 11 2 4" xfId="192"/>
    <cellStyle name="Обычный 11 2 4 2" xfId="193"/>
    <cellStyle name="Обычный 11 2 4 2 2" xfId="194"/>
    <cellStyle name="Обычный 11 2 4 2 2 2" xfId="195"/>
    <cellStyle name="Обычный 11 2 4 2 3" xfId="196"/>
    <cellStyle name="Обычный 11 2 4 3" xfId="197"/>
    <cellStyle name="Обычный 11 2 4 3 2" xfId="198"/>
    <cellStyle name="Обычный 11 2 4 4" xfId="199"/>
    <cellStyle name="Обычный 11 2 5" xfId="200"/>
    <cellStyle name="Обычный 11 2 5 2" xfId="201"/>
    <cellStyle name="Обычный 11 2 5 2 2" xfId="202"/>
    <cellStyle name="Обычный 11 2 5 3" xfId="203"/>
    <cellStyle name="Обычный 11 2 6" xfId="204"/>
    <cellStyle name="Обычный 11 2 6 2" xfId="205"/>
    <cellStyle name="Обычный 11 2 7" xfId="206"/>
    <cellStyle name="Обычный 11 2_июнь" xfId="207"/>
    <cellStyle name="Обычный 11 3" xfId="208"/>
    <cellStyle name="Обычный 11 3 2" xfId="209"/>
    <cellStyle name="Обычный 11 3 2 2" xfId="210"/>
    <cellStyle name="Обычный 11 3 2 2 2" xfId="211"/>
    <cellStyle name="Обычный 11 3 2 2 2 2" xfId="212"/>
    <cellStyle name="Обычный 11 3 2 2 2 2 2" xfId="213"/>
    <cellStyle name="Обычный 11 3 2 2 2 3" xfId="214"/>
    <cellStyle name="Обычный 11 3 2 2 3" xfId="215"/>
    <cellStyle name="Обычный 11 3 2 2 3 2" xfId="216"/>
    <cellStyle name="Обычный 11 3 2 2 4" xfId="217"/>
    <cellStyle name="Обычный 11 3 2 3" xfId="218"/>
    <cellStyle name="Обычный 11 3 2 3 2" xfId="219"/>
    <cellStyle name="Обычный 11 3 2 3 2 2" xfId="220"/>
    <cellStyle name="Обычный 11 3 2 3 3" xfId="221"/>
    <cellStyle name="Обычный 11 3 2 4" xfId="222"/>
    <cellStyle name="Обычный 11 3 2 4 2" xfId="223"/>
    <cellStyle name="Обычный 11 3 2 5" xfId="224"/>
    <cellStyle name="Обычный 11 3 3" xfId="225"/>
    <cellStyle name="Обычный 11 3 3 2" xfId="226"/>
    <cellStyle name="Обычный 11 3 3 2 2" xfId="227"/>
    <cellStyle name="Обычный 11 3 3 2 2 2" xfId="228"/>
    <cellStyle name="Обычный 11 3 3 2 3" xfId="229"/>
    <cellStyle name="Обычный 11 3 3 3" xfId="230"/>
    <cellStyle name="Обычный 11 3 3 3 2" xfId="231"/>
    <cellStyle name="Обычный 11 3 3 4" xfId="232"/>
    <cellStyle name="Обычный 11 3 4" xfId="233"/>
    <cellStyle name="Обычный 11 3 4 2" xfId="234"/>
    <cellStyle name="Обычный 11 3 4 2 2" xfId="235"/>
    <cellStyle name="Обычный 11 3 4 3" xfId="236"/>
    <cellStyle name="Обычный 11 3 5" xfId="237"/>
    <cellStyle name="Обычный 11 3 5 2" xfId="238"/>
    <cellStyle name="Обычный 11 3 6" xfId="239"/>
    <cellStyle name="Обычный 11 3_июнь" xfId="240"/>
    <cellStyle name="Обычный 11 4" xfId="241"/>
    <cellStyle name="Обычный 11 4 2" xfId="242"/>
    <cellStyle name="Обычный 11 4 2 2" xfId="243"/>
    <cellStyle name="Обычный 11 4 2 2 2" xfId="244"/>
    <cellStyle name="Обычный 11 4 2 2 2 2" xfId="245"/>
    <cellStyle name="Обычный 11 4 2 2 3" xfId="246"/>
    <cellStyle name="Обычный 11 4 2 3" xfId="247"/>
    <cellStyle name="Обычный 11 4 2 3 2" xfId="248"/>
    <cellStyle name="Обычный 11 4 2 4" xfId="249"/>
    <cellStyle name="Обычный 11 4 3" xfId="250"/>
    <cellStyle name="Обычный 11 4 3 2" xfId="251"/>
    <cellStyle name="Обычный 11 4 3 2 2" xfId="252"/>
    <cellStyle name="Обычный 11 4 3 3" xfId="253"/>
    <cellStyle name="Обычный 11 4 4" xfId="254"/>
    <cellStyle name="Обычный 11 4 4 2" xfId="255"/>
    <cellStyle name="Обычный 11 4 5" xfId="256"/>
    <cellStyle name="Обычный 11 5" xfId="257"/>
    <cellStyle name="Обычный 11 5 2" xfId="258"/>
    <cellStyle name="Обычный 11 5 2 2" xfId="259"/>
    <cellStyle name="Обычный 11 5 2 2 2" xfId="260"/>
    <cellStyle name="Обычный 11 5 2 3" xfId="261"/>
    <cellStyle name="Обычный 11 5 3" xfId="262"/>
    <cellStyle name="Обычный 11 5 3 2" xfId="263"/>
    <cellStyle name="Обычный 11 5 4" xfId="264"/>
    <cellStyle name="Обычный 11 6" xfId="265"/>
    <cellStyle name="Обычный 11 6 2" xfId="266"/>
    <cellStyle name="Обычный 11 6 2 2" xfId="267"/>
    <cellStyle name="Обычный 11 6 3" xfId="268"/>
    <cellStyle name="Обычный 11 7" xfId="269"/>
    <cellStyle name="Обычный 11 7 2" xfId="270"/>
    <cellStyle name="Обычный 11 8" xfId="271"/>
    <cellStyle name="Обычный 11_июнь" xfId="272"/>
    <cellStyle name="Обычный 114" xfId="273"/>
    <cellStyle name="Обычный 12" xfId="274"/>
    <cellStyle name="Обычный 12 2" xfId="275"/>
    <cellStyle name="Обычный 12 2 2" xfId="276"/>
    <cellStyle name="Обычный 12 2 2 2" xfId="277"/>
    <cellStyle name="Обычный 12 2 2 2 2" xfId="278"/>
    <cellStyle name="Обычный 12 2 2 2 2 2" xfId="279"/>
    <cellStyle name="Обычный 12 2 2 2 2 2 2" xfId="280"/>
    <cellStyle name="Обычный 12 2 2 2 2 2 2 2" xfId="281"/>
    <cellStyle name="Обычный 12 2 2 2 2 2 3" xfId="282"/>
    <cellStyle name="Обычный 12 2 2 2 2 3" xfId="283"/>
    <cellStyle name="Обычный 12 2 2 2 2 3 2" xfId="284"/>
    <cellStyle name="Обычный 12 2 2 2 2 4" xfId="285"/>
    <cellStyle name="Обычный 12 2 2 2 3" xfId="286"/>
    <cellStyle name="Обычный 12 2 2 2 3 2" xfId="287"/>
    <cellStyle name="Обычный 12 2 2 2 3 2 2" xfId="288"/>
    <cellStyle name="Обычный 12 2 2 2 3 3" xfId="289"/>
    <cellStyle name="Обычный 12 2 2 2 4" xfId="290"/>
    <cellStyle name="Обычный 12 2 2 2 4 2" xfId="291"/>
    <cellStyle name="Обычный 12 2 2 2 5" xfId="292"/>
    <cellStyle name="Обычный 12 2 2 3" xfId="293"/>
    <cellStyle name="Обычный 12 2 2 3 2" xfId="294"/>
    <cellStyle name="Обычный 12 2 2 3 2 2" xfId="295"/>
    <cellStyle name="Обычный 12 2 2 3 2 2 2" xfId="296"/>
    <cellStyle name="Обычный 12 2 2 3 2 3" xfId="297"/>
    <cellStyle name="Обычный 12 2 2 3 3" xfId="298"/>
    <cellStyle name="Обычный 12 2 2 3 3 2" xfId="299"/>
    <cellStyle name="Обычный 12 2 2 3 4" xfId="300"/>
    <cellStyle name="Обычный 12 2 2 4" xfId="301"/>
    <cellStyle name="Обычный 12 2 2 4 2" xfId="302"/>
    <cellStyle name="Обычный 12 2 2 4 2 2" xfId="303"/>
    <cellStyle name="Обычный 12 2 2 4 3" xfId="304"/>
    <cellStyle name="Обычный 12 2 2 5" xfId="305"/>
    <cellStyle name="Обычный 12 2 2 5 2" xfId="306"/>
    <cellStyle name="Обычный 12 2 2 6" xfId="307"/>
    <cellStyle name="Обычный 12 2 2_июнь" xfId="308"/>
    <cellStyle name="Обычный 12 2 3" xfId="309"/>
    <cellStyle name="Обычный 12 2 3 2" xfId="310"/>
    <cellStyle name="Обычный 12 2 3 2 2" xfId="311"/>
    <cellStyle name="Обычный 12 2 3 2 2 2" xfId="312"/>
    <cellStyle name="Обычный 12 2 3 2 2 2 2" xfId="313"/>
    <cellStyle name="Обычный 12 2 3 2 2 3" xfId="314"/>
    <cellStyle name="Обычный 12 2 3 2 3" xfId="315"/>
    <cellStyle name="Обычный 12 2 3 2 3 2" xfId="316"/>
    <cellStyle name="Обычный 12 2 3 2 4" xfId="317"/>
    <cellStyle name="Обычный 12 2 3 3" xfId="318"/>
    <cellStyle name="Обычный 12 2 3 3 2" xfId="319"/>
    <cellStyle name="Обычный 12 2 3 3 2 2" xfId="320"/>
    <cellStyle name="Обычный 12 2 3 3 3" xfId="321"/>
    <cellStyle name="Обычный 12 2 3 4" xfId="322"/>
    <cellStyle name="Обычный 12 2 3 4 2" xfId="323"/>
    <cellStyle name="Обычный 12 2 3 5" xfId="324"/>
    <cellStyle name="Обычный 12 2 4" xfId="325"/>
    <cellStyle name="Обычный 12 2 4 2" xfId="326"/>
    <cellStyle name="Обычный 12 2 4 2 2" xfId="327"/>
    <cellStyle name="Обычный 12 2 4 2 2 2" xfId="328"/>
    <cellStyle name="Обычный 12 2 4 2 3" xfId="329"/>
    <cellStyle name="Обычный 12 2 4 3" xfId="330"/>
    <cellStyle name="Обычный 12 2 4 3 2" xfId="331"/>
    <cellStyle name="Обычный 12 2 4 4" xfId="332"/>
    <cellStyle name="Обычный 12 2 5" xfId="333"/>
    <cellStyle name="Обычный 12 2 5 2" xfId="334"/>
    <cellStyle name="Обычный 12 2 5 2 2" xfId="335"/>
    <cellStyle name="Обычный 12 2 5 3" xfId="336"/>
    <cellStyle name="Обычный 12 2 6" xfId="337"/>
    <cellStyle name="Обычный 12 2 6 2" xfId="338"/>
    <cellStyle name="Обычный 12 2 7" xfId="339"/>
    <cellStyle name="Обычный 12 2_июнь" xfId="340"/>
    <cellStyle name="Обычный 12 3" xfId="341"/>
    <cellStyle name="Обычный 12 3 2" xfId="342"/>
    <cellStyle name="Обычный 12 3 2 2" xfId="343"/>
    <cellStyle name="Обычный 12 3 2 2 2" xfId="344"/>
    <cellStyle name="Обычный 12 3 2 2 2 2" xfId="345"/>
    <cellStyle name="Обычный 12 3 2 2 2 2 2" xfId="346"/>
    <cellStyle name="Обычный 12 3 2 2 2 3" xfId="347"/>
    <cellStyle name="Обычный 12 3 2 2 3" xfId="348"/>
    <cellStyle name="Обычный 12 3 2 2 3 2" xfId="349"/>
    <cellStyle name="Обычный 12 3 2 2 4" xfId="350"/>
    <cellStyle name="Обычный 12 3 2 3" xfId="351"/>
    <cellStyle name="Обычный 12 3 2 3 2" xfId="352"/>
    <cellStyle name="Обычный 12 3 2 3 2 2" xfId="353"/>
    <cellStyle name="Обычный 12 3 2 3 3" xfId="354"/>
    <cellStyle name="Обычный 12 3 2 4" xfId="355"/>
    <cellStyle name="Обычный 12 3 2 4 2" xfId="356"/>
    <cellStyle name="Обычный 12 3 2 5" xfId="357"/>
    <cellStyle name="Обычный 12 3 3" xfId="358"/>
    <cellStyle name="Обычный 12 3 3 2" xfId="359"/>
    <cellStyle name="Обычный 12 3 3 2 2" xfId="360"/>
    <cellStyle name="Обычный 12 3 3 2 2 2" xfId="361"/>
    <cellStyle name="Обычный 12 3 3 2 3" xfId="362"/>
    <cellStyle name="Обычный 12 3 3 3" xfId="363"/>
    <cellStyle name="Обычный 12 3 3 3 2" xfId="364"/>
    <cellStyle name="Обычный 12 3 3 4" xfId="365"/>
    <cellStyle name="Обычный 12 3 4" xfId="366"/>
    <cellStyle name="Обычный 12 3 4 2" xfId="367"/>
    <cellStyle name="Обычный 12 3 4 2 2" xfId="368"/>
    <cellStyle name="Обычный 12 3 4 3" xfId="369"/>
    <cellStyle name="Обычный 12 3 5" xfId="370"/>
    <cellStyle name="Обычный 12 3 5 2" xfId="371"/>
    <cellStyle name="Обычный 12 3 6" xfId="372"/>
    <cellStyle name="Обычный 12 3 7" xfId="373"/>
    <cellStyle name="Обычный 12 3_июнь" xfId="374"/>
    <cellStyle name="Обычный 12 4" xfId="375"/>
    <cellStyle name="Обычный 12 4 2" xfId="376"/>
    <cellStyle name="Обычный 12 4 2 2" xfId="377"/>
    <cellStyle name="Обычный 12 4 2 2 2" xfId="378"/>
    <cellStyle name="Обычный 12 4 2 2 2 2" xfId="379"/>
    <cellStyle name="Обычный 12 4 2 2 3" xfId="380"/>
    <cellStyle name="Обычный 12 4 2 3" xfId="381"/>
    <cellStyle name="Обычный 12 4 2 3 2" xfId="382"/>
    <cellStyle name="Обычный 12 4 2 4" xfId="383"/>
    <cellStyle name="Обычный 12 4 3" xfId="384"/>
    <cellStyle name="Обычный 12 4 3 2" xfId="385"/>
    <cellStyle name="Обычный 12 4 3 2 2" xfId="386"/>
    <cellStyle name="Обычный 12 4 3 3" xfId="387"/>
    <cellStyle name="Обычный 12 4 4" xfId="388"/>
    <cellStyle name="Обычный 12 4 4 2" xfId="389"/>
    <cellStyle name="Обычный 12 4 5" xfId="390"/>
    <cellStyle name="Обычный 12 5" xfId="391"/>
    <cellStyle name="Обычный 12 5 2" xfId="392"/>
    <cellStyle name="Обычный 12 5 2 2" xfId="393"/>
    <cellStyle name="Обычный 12 5 2 2 2" xfId="394"/>
    <cellStyle name="Обычный 12 5 2 3" xfId="395"/>
    <cellStyle name="Обычный 12 5 3" xfId="396"/>
    <cellStyle name="Обычный 12 5 3 2" xfId="397"/>
    <cellStyle name="Обычный 12 5 4" xfId="398"/>
    <cellStyle name="Обычный 12 6" xfId="399"/>
    <cellStyle name="Обычный 12 6 2" xfId="400"/>
    <cellStyle name="Обычный 12 6 2 2" xfId="401"/>
    <cellStyle name="Обычный 12 6 3" xfId="402"/>
    <cellStyle name="Обычный 12 7" xfId="403"/>
    <cellStyle name="Обычный 12 7 2" xfId="404"/>
    <cellStyle name="Обычный 12 8" xfId="405"/>
    <cellStyle name="Обычный 12_июнь" xfId="406"/>
    <cellStyle name="Обычный 13" xfId="407"/>
    <cellStyle name="Обычный 13 2" xfId="408"/>
    <cellStyle name="Обычный 139" xfId="409"/>
    <cellStyle name="Обычный 14" xfId="410"/>
    <cellStyle name="Обычный 142" xfId="411"/>
    <cellStyle name="Обычный 143" xfId="412"/>
    <cellStyle name="Обычный 145" xfId="413"/>
    <cellStyle name="Обычный 146" xfId="414"/>
    <cellStyle name="Обычный 15" xfId="415"/>
    <cellStyle name="Обычный 17" xfId="416"/>
    <cellStyle name="Обычный 18 2" xfId="417"/>
    <cellStyle name="Обычный 182" xfId="418"/>
    <cellStyle name="Обычный 184" xfId="419"/>
    <cellStyle name="Обычный 186" xfId="420"/>
    <cellStyle name="Обычный 187" xfId="421"/>
    <cellStyle name="Обычный 188" xfId="422"/>
    <cellStyle name="Обычный 189" xfId="423"/>
    <cellStyle name="Обычный 2" xfId="424"/>
    <cellStyle name="Обычный 2 10" xfId="425"/>
    <cellStyle name="Обычный 2 2" xfId="426"/>
    <cellStyle name="Обычный 2 2 10" xfId="427"/>
    <cellStyle name="Обычный 2 2 10 2" xfId="428"/>
    <cellStyle name="Обычный 2 2 11" xfId="429"/>
    <cellStyle name="Обычный 2 2 19" xfId="430"/>
    <cellStyle name="Обычный 2 2 19 2" xfId="431"/>
    <cellStyle name="Обычный 2 2 19 3" xfId="432"/>
    <cellStyle name="Обычный 2 2 2" xfId="433"/>
    <cellStyle name="Обычный 2 2 2 10" xfId="434"/>
    <cellStyle name="Обычный 2 2 2 2" xfId="435"/>
    <cellStyle name="Обычный 2 2 2 2 2" xfId="436"/>
    <cellStyle name="Обычный 2 2 2 2 2 2" xfId="437"/>
    <cellStyle name="Обычный 2 2 2 2 2 2 2" xfId="438"/>
    <cellStyle name="Обычный 2 2 2 2 2 2 2 2" xfId="439"/>
    <cellStyle name="Обычный 2 2 2 2 2 2 2 2 2" xfId="440"/>
    <cellStyle name="Обычный 2 2 2 2 2 2 2 2 2 2" xfId="441"/>
    <cellStyle name="Обычный 2 2 2 2 2 2 2 2 2 2 2" xfId="442"/>
    <cellStyle name="Обычный 2 2 2 2 2 2 2 2 2 3" xfId="443"/>
    <cellStyle name="Обычный 2 2 2 2 2 2 2 2 3" xfId="444"/>
    <cellStyle name="Обычный 2 2 2 2 2 2 2 2 3 2" xfId="445"/>
    <cellStyle name="Обычный 2 2 2 2 2 2 2 2 4" xfId="446"/>
    <cellStyle name="Обычный 2 2 2 2 2 2 2 3" xfId="447"/>
    <cellStyle name="Обычный 2 2 2 2 2 2 2 3 2" xfId="448"/>
    <cellStyle name="Обычный 2 2 2 2 2 2 2 3 2 2" xfId="449"/>
    <cellStyle name="Обычный 2 2 2 2 2 2 2 3 3" xfId="450"/>
    <cellStyle name="Обычный 2 2 2 2 2 2 2 4" xfId="451"/>
    <cellStyle name="Обычный 2 2 2 2 2 2 2 4 2" xfId="452"/>
    <cellStyle name="Обычный 2 2 2 2 2 2 2 5" xfId="453"/>
    <cellStyle name="Обычный 2 2 2 2 2 2 3" xfId="454"/>
    <cellStyle name="Обычный 2 2 2 2 2 2 3 2" xfId="455"/>
    <cellStyle name="Обычный 2 2 2 2 2 2 3 2 2" xfId="456"/>
    <cellStyle name="Обычный 2 2 2 2 2 2 3 2 2 2" xfId="457"/>
    <cellStyle name="Обычный 2 2 2 2 2 2 3 2 3" xfId="458"/>
    <cellStyle name="Обычный 2 2 2 2 2 2 3 3" xfId="459"/>
    <cellStyle name="Обычный 2 2 2 2 2 2 3 3 2" xfId="460"/>
    <cellStyle name="Обычный 2 2 2 2 2 2 3 4" xfId="461"/>
    <cellStyle name="Обычный 2 2 2 2 2 2 4" xfId="462"/>
    <cellStyle name="Обычный 2 2 2 2 2 2 4 2" xfId="463"/>
    <cellStyle name="Обычный 2 2 2 2 2 2 4 2 2" xfId="464"/>
    <cellStyle name="Обычный 2 2 2 2 2 2 4 3" xfId="465"/>
    <cellStyle name="Обычный 2 2 2 2 2 2 5" xfId="466"/>
    <cellStyle name="Обычный 2 2 2 2 2 2 5 2" xfId="467"/>
    <cellStyle name="Обычный 2 2 2 2 2 2 6" xfId="468"/>
    <cellStyle name="Обычный 2 2 2 2 2 2_июнь" xfId="469"/>
    <cellStyle name="Обычный 2 2 2 2 2 3" xfId="470"/>
    <cellStyle name="Обычный 2 2 2 2 2 3 2" xfId="471"/>
    <cellStyle name="Обычный 2 2 2 2 2 3 2 2" xfId="472"/>
    <cellStyle name="Обычный 2 2 2 2 2 3 2 2 2" xfId="473"/>
    <cellStyle name="Обычный 2 2 2 2 2 3 2 2 2 2" xfId="474"/>
    <cellStyle name="Обычный 2 2 2 2 2 3 2 2 3" xfId="475"/>
    <cellStyle name="Обычный 2 2 2 2 2 3 2 3" xfId="476"/>
    <cellStyle name="Обычный 2 2 2 2 2 3 2 3 2" xfId="477"/>
    <cellStyle name="Обычный 2 2 2 2 2 3 2 4" xfId="478"/>
    <cellStyle name="Обычный 2 2 2 2 2 3 3" xfId="479"/>
    <cellStyle name="Обычный 2 2 2 2 2 3 3 2" xfId="480"/>
    <cellStyle name="Обычный 2 2 2 2 2 3 3 2 2" xfId="481"/>
    <cellStyle name="Обычный 2 2 2 2 2 3 3 3" xfId="482"/>
    <cellStyle name="Обычный 2 2 2 2 2 3 4" xfId="483"/>
    <cellStyle name="Обычный 2 2 2 2 2 3 4 2" xfId="484"/>
    <cellStyle name="Обычный 2 2 2 2 2 3 5" xfId="485"/>
    <cellStyle name="Обычный 2 2 2 2 2 4" xfId="486"/>
    <cellStyle name="Обычный 2 2 2 2 2 4 2" xfId="487"/>
    <cellStyle name="Обычный 2 2 2 2 2 4 2 2" xfId="488"/>
    <cellStyle name="Обычный 2 2 2 2 2 4 2 2 2" xfId="489"/>
    <cellStyle name="Обычный 2 2 2 2 2 4 2 3" xfId="490"/>
    <cellStyle name="Обычный 2 2 2 2 2 4 3" xfId="491"/>
    <cellStyle name="Обычный 2 2 2 2 2 4 3 2" xfId="492"/>
    <cellStyle name="Обычный 2 2 2 2 2 4 4" xfId="493"/>
    <cellStyle name="Обычный 2 2 2 2 2 5" xfId="494"/>
    <cellStyle name="Обычный 2 2 2 2 2 5 2" xfId="495"/>
    <cellStyle name="Обычный 2 2 2 2 2 5 2 2" xfId="496"/>
    <cellStyle name="Обычный 2 2 2 2 2 5 3" xfId="497"/>
    <cellStyle name="Обычный 2 2 2 2 2 6" xfId="498"/>
    <cellStyle name="Обычный 2 2 2 2 2 6 2" xfId="499"/>
    <cellStyle name="Обычный 2 2 2 2 2 7" xfId="500"/>
    <cellStyle name="Обычный 2 2 2 2 2_июнь" xfId="501"/>
    <cellStyle name="Обычный 2 2 2 2 3" xfId="502"/>
    <cellStyle name="Обычный 2 2 2 2 3 2" xfId="503"/>
    <cellStyle name="Обычный 2 2 2 2 3 2 2" xfId="504"/>
    <cellStyle name="Обычный 2 2 2 2 3 2 2 2" xfId="505"/>
    <cellStyle name="Обычный 2 2 2 2 3 2 2 2 2" xfId="506"/>
    <cellStyle name="Обычный 2 2 2 2 3 2 2 2 2 2" xfId="507"/>
    <cellStyle name="Обычный 2 2 2 2 3 2 2 2 3" xfId="508"/>
    <cellStyle name="Обычный 2 2 2 2 3 2 2 3" xfId="509"/>
    <cellStyle name="Обычный 2 2 2 2 3 2 2 3 2" xfId="510"/>
    <cellStyle name="Обычный 2 2 2 2 3 2 2 4" xfId="511"/>
    <cellStyle name="Обычный 2 2 2 2 3 2 3" xfId="512"/>
    <cellStyle name="Обычный 2 2 2 2 3 2 3 2" xfId="513"/>
    <cellStyle name="Обычный 2 2 2 2 3 2 3 2 2" xfId="514"/>
    <cellStyle name="Обычный 2 2 2 2 3 2 3 3" xfId="515"/>
    <cellStyle name="Обычный 2 2 2 2 3 2 4" xfId="516"/>
    <cellStyle name="Обычный 2 2 2 2 3 2 4 2" xfId="517"/>
    <cellStyle name="Обычный 2 2 2 2 3 2 5" xfId="518"/>
    <cellStyle name="Обычный 2 2 2 2 3 3" xfId="519"/>
    <cellStyle name="Обычный 2 2 2 2 3 3 2" xfId="520"/>
    <cellStyle name="Обычный 2 2 2 2 3 3 2 2" xfId="521"/>
    <cellStyle name="Обычный 2 2 2 2 3 3 2 2 2" xfId="522"/>
    <cellStyle name="Обычный 2 2 2 2 3 3 2 3" xfId="523"/>
    <cellStyle name="Обычный 2 2 2 2 3 3 3" xfId="524"/>
    <cellStyle name="Обычный 2 2 2 2 3 3 3 2" xfId="525"/>
    <cellStyle name="Обычный 2 2 2 2 3 3 4" xfId="526"/>
    <cellStyle name="Обычный 2 2 2 2 3 4" xfId="527"/>
    <cellStyle name="Обычный 2 2 2 2 3 4 2" xfId="528"/>
    <cellStyle name="Обычный 2 2 2 2 3 4 2 2" xfId="529"/>
    <cellStyle name="Обычный 2 2 2 2 3 4 3" xfId="530"/>
    <cellStyle name="Обычный 2 2 2 2 3 5" xfId="531"/>
    <cellStyle name="Обычный 2 2 2 2 3 5 2" xfId="532"/>
    <cellStyle name="Обычный 2 2 2 2 3 6" xfId="533"/>
    <cellStyle name="Обычный 2 2 2 2 3_июнь" xfId="534"/>
    <cellStyle name="Обычный 2 2 2 2 4" xfId="535"/>
    <cellStyle name="Обычный 2 2 2 2 4 2" xfId="536"/>
    <cellStyle name="Обычный 2 2 2 2 4 2 2" xfId="537"/>
    <cellStyle name="Обычный 2 2 2 2 4 2 2 2" xfId="538"/>
    <cellStyle name="Обычный 2 2 2 2 4 2 2 2 2" xfId="539"/>
    <cellStyle name="Обычный 2 2 2 2 4 2 2 3" xfId="540"/>
    <cellStyle name="Обычный 2 2 2 2 4 2 3" xfId="541"/>
    <cellStyle name="Обычный 2 2 2 2 4 2 3 2" xfId="542"/>
    <cellStyle name="Обычный 2 2 2 2 4 2 4" xfId="543"/>
    <cellStyle name="Обычный 2 2 2 2 4 3" xfId="544"/>
    <cellStyle name="Обычный 2 2 2 2 4 3 2" xfId="545"/>
    <cellStyle name="Обычный 2 2 2 2 4 3 2 2" xfId="546"/>
    <cellStyle name="Обычный 2 2 2 2 4 3 3" xfId="547"/>
    <cellStyle name="Обычный 2 2 2 2 4 4" xfId="548"/>
    <cellStyle name="Обычный 2 2 2 2 4 4 2" xfId="549"/>
    <cellStyle name="Обычный 2 2 2 2 4 5" xfId="550"/>
    <cellStyle name="Обычный 2 2 2 2 5" xfId="551"/>
    <cellStyle name="Обычный 2 2 2 2 5 2" xfId="552"/>
    <cellStyle name="Обычный 2 2 2 2 5 2 2" xfId="553"/>
    <cellStyle name="Обычный 2 2 2 2 5 2 2 2" xfId="554"/>
    <cellStyle name="Обычный 2 2 2 2 5 2 3" xfId="555"/>
    <cellStyle name="Обычный 2 2 2 2 5 3" xfId="556"/>
    <cellStyle name="Обычный 2 2 2 2 5 3 2" xfId="557"/>
    <cellStyle name="Обычный 2 2 2 2 5 4" xfId="558"/>
    <cellStyle name="Обычный 2 2 2 2 6" xfId="559"/>
    <cellStyle name="Обычный 2 2 2 2 6 2" xfId="560"/>
    <cellStyle name="Обычный 2 2 2 2 6 2 2" xfId="561"/>
    <cellStyle name="Обычный 2 2 2 2 6 3" xfId="562"/>
    <cellStyle name="Обычный 2 2 2 2 7" xfId="563"/>
    <cellStyle name="Обычный 2 2 2 2 7 2" xfId="564"/>
    <cellStyle name="Обычный 2 2 2 2 8" xfId="565"/>
    <cellStyle name="Обычный 2 2 2 2_июнь" xfId="566"/>
    <cellStyle name="Обычный 2 2 2 3" xfId="567"/>
    <cellStyle name="Обычный 2 2 2 3 2" xfId="568"/>
    <cellStyle name="Обычный 2 2 2 3 2 2" xfId="569"/>
    <cellStyle name="Обычный 2 2 2 3 2 2 10" xfId="570"/>
    <cellStyle name="Обычный 2 2 2 3 2 2 10 2" xfId="571"/>
    <cellStyle name="Обычный 2 2 2 3 2 2 10 2 2" xfId="572"/>
    <cellStyle name="Обычный 2 2 2 3 2 2 2" xfId="573"/>
    <cellStyle name="Обычный 2 2 2 3 2 2 2 2" xfId="574"/>
    <cellStyle name="Обычный 2 2 2 3 2 2 2 2 2" xfId="575"/>
    <cellStyle name="Обычный 2 2 2 3 2 2 2 2 2 2" xfId="576"/>
    <cellStyle name="Обычный 2 2 2 3 2 2 2 2 2 2 2" xfId="577"/>
    <cellStyle name="Обычный 2 2 2 3 2 2 2 2 2 2 2 2" xfId="578"/>
    <cellStyle name="Обычный 2 2 2 3 2 2 2 2 2 2 2 2 2" xfId="579"/>
    <cellStyle name="Обычный 2 2 2 3 2 2 2 2 2 2 2 3" xfId="580"/>
    <cellStyle name="Обычный 2 2 2 3 2 2 2 2 2 2 2 6" xfId="581"/>
    <cellStyle name="Обычный 2 2 2 3 2 2 2 2 2 2 2 6 2" xfId="582"/>
    <cellStyle name="Обычный 2 2 2 3 2 2 2 2 2 2 2 6 2 2" xfId="583"/>
    <cellStyle name="Обычный 2 2 2 3 2 2 2 2 2 2 2 6 2 2 2" xfId="584"/>
    <cellStyle name="Обычный 2 2 2 3 2 2 2 2 2 2 2 6 2 3" xfId="585"/>
    <cellStyle name="Обычный 2 2 2 3 2 2 2 2 2 2 2 6 3" xfId="586"/>
    <cellStyle name="Обычный 2 2 2 3 2 2 2 2 2 2 2 6 3 2" xfId="587"/>
    <cellStyle name="Обычный 2 2 2 3 2 2 2 2 2 2 2 6 4" xfId="588"/>
    <cellStyle name="Обычный 2 2 2 3 2 2 2 2 2 2 2 6 4 2" xfId="589"/>
    <cellStyle name="Обычный 2 2 2 3 2 2 2 2 2 2 2 6 5" xfId="590"/>
    <cellStyle name="Обычный 2 2 2 3 2 2 2 2 2 2 2 8" xfId="591"/>
    <cellStyle name="Обычный 2 2 2 3 2 2 2 2 2 2 2 8 2" xfId="592"/>
    <cellStyle name="Обычный 2 2 2 3 2 2 2 2 2 2 2 8 2 2" xfId="593"/>
    <cellStyle name="Обычный 2 2 2 3 2 2 2 2 2 2 2 8 2 2 2" xfId="594"/>
    <cellStyle name="Обычный 2 2 2 3 2 2 2 2 2 2 2 8 2 3" xfId="595"/>
    <cellStyle name="Обычный 2 2 2 3 2 2 2 2 2 2 2 8 3" xfId="596"/>
    <cellStyle name="Обычный 2 2 2 3 2 2 2 2 2 2 2 8 3 2" xfId="597"/>
    <cellStyle name="Обычный 2 2 2 3 2 2 2 2 2 2 2 8 4" xfId="598"/>
    <cellStyle name="Обычный 2 2 2 3 2 2 2 2 2 2 2 8 4 2" xfId="599"/>
    <cellStyle name="Обычный 2 2 2 3 2 2 2 2 2 2 2 8 5" xfId="600"/>
    <cellStyle name="Обычный 2 2 2 3 2 2 2 2 2 2 3" xfId="601"/>
    <cellStyle name="Обычный 2 2 2 3 2 2 2 2 2 2 3 2" xfId="602"/>
    <cellStyle name="Обычный 2 2 2 3 2 2 2 2 2 2 4" xfId="603"/>
    <cellStyle name="Обычный 2 2 2 3 2 2 2 2 2 3" xfId="604"/>
    <cellStyle name="Обычный 2 2 2 3 2 2 2 2 2 3 2" xfId="605"/>
    <cellStyle name="Обычный 2 2 2 3 2 2 2 2 2 3 2 2" xfId="606"/>
    <cellStyle name="Обычный 2 2 2 3 2 2 2 2 2 3 3" xfId="607"/>
    <cellStyle name="Обычный 2 2 2 3 2 2 2 2 2 4" xfId="608"/>
    <cellStyle name="Обычный 2 2 2 3 2 2 2 2 2 4 2" xfId="609"/>
    <cellStyle name="Обычный 2 2 2 3 2 2 2 2 2 5" xfId="610"/>
    <cellStyle name="Обычный 2 2 2 3 2 2 2 2 3" xfId="611"/>
    <cellStyle name="Обычный 2 2 2 3 2 2 2 2 3 2" xfId="612"/>
    <cellStyle name="Обычный 2 2 2 3 2 2 2 2 3 2 2" xfId="613"/>
    <cellStyle name="Обычный 2 2 2 3 2 2 2 2 3 2 2 2" xfId="614"/>
    <cellStyle name="Обычный 2 2 2 3 2 2 2 2 3 2 3" xfId="615"/>
    <cellStyle name="Обычный 2 2 2 3 2 2 2 2 3 3" xfId="616"/>
    <cellStyle name="Обычный 2 2 2 3 2 2 2 2 3 3 2" xfId="617"/>
    <cellStyle name="Обычный 2 2 2 3 2 2 2 2 3 4" xfId="618"/>
    <cellStyle name="Обычный 2 2 2 3 2 2 2 2 4" xfId="619"/>
    <cellStyle name="Обычный 2 2 2 3 2 2 2 2 4 2" xfId="620"/>
    <cellStyle name="Обычный 2 2 2 3 2 2 2 2 4 2 2" xfId="621"/>
    <cellStyle name="Обычный 2 2 2 3 2 2 2 2 4 3" xfId="622"/>
    <cellStyle name="Обычный 2 2 2 3 2 2 2 2 5" xfId="623"/>
    <cellStyle name="Обычный 2 2 2 3 2 2 2 2 5 2" xfId="624"/>
    <cellStyle name="Обычный 2 2 2 3 2 2 2 2 6" xfId="625"/>
    <cellStyle name="Обычный 2 2 2 3 2 2 2 3" xfId="626"/>
    <cellStyle name="Обычный 2 2 2 3 2 2 2 3 2" xfId="627"/>
    <cellStyle name="Обычный 2 2 2 3 2 2 2 3 2 2" xfId="628"/>
    <cellStyle name="Обычный 2 2 2 3 2 2 2 3 2 2 2" xfId="629"/>
    <cellStyle name="Обычный 2 2 2 3 2 2 2 3 2 3" xfId="630"/>
    <cellStyle name="Обычный 2 2 2 3 2 2 2 3 3" xfId="631"/>
    <cellStyle name="Обычный 2 2 2 3 2 2 2 3 3 2" xfId="632"/>
    <cellStyle name="Обычный 2 2 2 3 2 2 2 3 4" xfId="633"/>
    <cellStyle name="Обычный 2 2 2 3 2 2 2 4" xfId="634"/>
    <cellStyle name="Обычный 2 2 2 3 2 2 2 4 2" xfId="635"/>
    <cellStyle name="Обычный 2 2 2 3 2 2 2 4 2 2" xfId="636"/>
    <cellStyle name="Обычный 2 2 2 3 2 2 2 4 3" xfId="637"/>
    <cellStyle name="Обычный 2 2 2 3 2 2 2 5" xfId="638"/>
    <cellStyle name="Обычный 2 2 2 3 2 2 2 5 2" xfId="639"/>
    <cellStyle name="Обычный 2 2 2 3 2 2 2 6" xfId="640"/>
    <cellStyle name="Обычный 2 2 2 3 2 2 2_июнь" xfId="641"/>
    <cellStyle name="Обычный 2 2 2 3 2 2 3" xfId="642"/>
    <cellStyle name="Обычный 2 2 2 3 2 2 3 2" xfId="643"/>
    <cellStyle name="Обычный 2 2 2 3 2 2 3 2 2" xfId="644"/>
    <cellStyle name="Обычный 2 2 2 3 2 2 3 2 2 2" xfId="645"/>
    <cellStyle name="Обычный 2 2 2 3 2 2 3 2 2 2 2" xfId="646"/>
    <cellStyle name="Обычный 2 2 2 3 2 2 3 2 2 3" xfId="647"/>
    <cellStyle name="Обычный 2 2 2 3 2 2 3 2 3" xfId="648"/>
    <cellStyle name="Обычный 2 2 2 3 2 2 3 2 3 2" xfId="649"/>
    <cellStyle name="Обычный 2 2 2 3 2 2 3 2 4" xfId="650"/>
    <cellStyle name="Обычный 2 2 2 3 2 2 3 3" xfId="651"/>
    <cellStyle name="Обычный 2 2 2 3 2 2 3 3 2" xfId="652"/>
    <cellStyle name="Обычный 2 2 2 3 2 2 3 3 2 2" xfId="653"/>
    <cellStyle name="Обычный 2 2 2 3 2 2 3 3 3" xfId="654"/>
    <cellStyle name="Обычный 2 2 2 3 2 2 3 4" xfId="655"/>
    <cellStyle name="Обычный 2 2 2 3 2 2 3 4 2" xfId="656"/>
    <cellStyle name="Обычный 2 2 2 3 2 2 3 5" xfId="657"/>
    <cellStyle name="Обычный 2 2 2 3 2 2 4" xfId="658"/>
    <cellStyle name="Обычный 2 2 2 3 2 2 4 2" xfId="659"/>
    <cellStyle name="Обычный 2 2 2 3 2 2 4 2 2" xfId="660"/>
    <cellStyle name="Обычный 2 2 2 3 2 2 4 2 2 2" xfId="661"/>
    <cellStyle name="Обычный 2 2 2 3 2 2 4 2 3" xfId="662"/>
    <cellStyle name="Обычный 2 2 2 3 2 2 4 3" xfId="663"/>
    <cellStyle name="Обычный 2 2 2 3 2 2 4 3 2" xfId="664"/>
    <cellStyle name="Обычный 2 2 2 3 2 2 4 4" xfId="665"/>
    <cellStyle name="Обычный 2 2 2 3 2 2 5" xfId="666"/>
    <cellStyle name="Обычный 2 2 2 3 2 2 5 2" xfId="667"/>
    <cellStyle name="Обычный 2 2 2 3 2 2 5 2 2" xfId="668"/>
    <cellStyle name="Обычный 2 2 2 3 2 2 5 3" xfId="669"/>
    <cellStyle name="Обычный 2 2 2 3 2 2 6" xfId="670"/>
    <cellStyle name="Обычный 2 2 2 3 2 2 6 2" xfId="671"/>
    <cellStyle name="Обычный 2 2 2 3 2 2 7" xfId="672"/>
    <cellStyle name="Обычный 2 2 2 3 2 2 7 2" xfId="673"/>
    <cellStyle name="Обычный 2 2 2 3 2 2 8" xfId="674"/>
    <cellStyle name="Обычный 2 2 2 3 2 2 8 2" xfId="675"/>
    <cellStyle name="Обычный 2 2 2 3 2 2 8 2 2" xfId="676"/>
    <cellStyle name="Обычный 2 2 2 3 2 2 9" xfId="677"/>
    <cellStyle name="Обычный 2 2 2 3 2 2_июнь" xfId="678"/>
    <cellStyle name="Обычный 2 2 2 3 2 3" xfId="679"/>
    <cellStyle name="Обычный 2 2 2 3 2 3 2" xfId="680"/>
    <cellStyle name="Обычный 2 2 2 3 2 3 2 2" xfId="681"/>
    <cellStyle name="Обычный 2 2 2 3 2 3 2 2 2" xfId="682"/>
    <cellStyle name="Обычный 2 2 2 3 2 3 2 2 2 2" xfId="683"/>
    <cellStyle name="Обычный 2 2 2 3 2 3 2 2 2 2 2" xfId="684"/>
    <cellStyle name="Обычный 2 2 2 3 2 3 2 2 2 3" xfId="685"/>
    <cellStyle name="Обычный 2 2 2 3 2 3 2 2 3" xfId="686"/>
    <cellStyle name="Обычный 2 2 2 3 2 3 2 2 3 2" xfId="687"/>
    <cellStyle name="Обычный 2 2 2 3 2 3 2 2 4" xfId="688"/>
    <cellStyle name="Обычный 2 2 2 3 2 3 2 3" xfId="689"/>
    <cellStyle name="Обычный 2 2 2 3 2 3 2 3 2" xfId="690"/>
    <cellStyle name="Обычный 2 2 2 3 2 3 2 3 2 2" xfId="691"/>
    <cellStyle name="Обычный 2 2 2 3 2 3 2 3 3" xfId="692"/>
    <cellStyle name="Обычный 2 2 2 3 2 3 2 4" xfId="693"/>
    <cellStyle name="Обычный 2 2 2 3 2 3 2 4 2" xfId="694"/>
    <cellStyle name="Обычный 2 2 2 3 2 3 2 5" xfId="695"/>
    <cellStyle name="Обычный 2 2 2 3 2 3 3" xfId="696"/>
    <cellStyle name="Обычный 2 2 2 3 2 3 3 2" xfId="697"/>
    <cellStyle name="Обычный 2 2 2 3 2 3 3 2 2" xfId="698"/>
    <cellStyle name="Обычный 2 2 2 3 2 3 3 2 2 2" xfId="699"/>
    <cellStyle name="Обычный 2 2 2 3 2 3 3 2 3" xfId="700"/>
    <cellStyle name="Обычный 2 2 2 3 2 3 3 3" xfId="701"/>
    <cellStyle name="Обычный 2 2 2 3 2 3 3 3 2" xfId="702"/>
    <cellStyle name="Обычный 2 2 2 3 2 3 3 4" xfId="703"/>
    <cellStyle name="Обычный 2 2 2 3 2 3 4" xfId="704"/>
    <cellStyle name="Обычный 2 2 2 3 2 3 4 2" xfId="705"/>
    <cellStyle name="Обычный 2 2 2 3 2 3 4 2 2" xfId="706"/>
    <cellStyle name="Обычный 2 2 2 3 2 3 4 3" xfId="707"/>
    <cellStyle name="Обычный 2 2 2 3 2 3 5" xfId="708"/>
    <cellStyle name="Обычный 2 2 2 3 2 3 5 2" xfId="709"/>
    <cellStyle name="Обычный 2 2 2 3 2 3 6" xfId="710"/>
    <cellStyle name="Обычный 2 2 2 3 2 3_июнь" xfId="711"/>
    <cellStyle name="Обычный 2 2 2 3 2 4" xfId="712"/>
    <cellStyle name="Обычный 2 2 2 3 2 4 2" xfId="713"/>
    <cellStyle name="Обычный 2 2 2 3 2 4 2 2" xfId="714"/>
    <cellStyle name="Обычный 2 2 2 3 2 4 2 2 2" xfId="715"/>
    <cellStyle name="Обычный 2 2 2 3 2 4 2 2 2 2" xfId="716"/>
    <cellStyle name="Обычный 2 2 2 3 2 4 2 2 3" xfId="717"/>
    <cellStyle name="Обычный 2 2 2 3 2 4 2 3" xfId="718"/>
    <cellStyle name="Обычный 2 2 2 3 2 4 2 3 2" xfId="719"/>
    <cellStyle name="Обычный 2 2 2 3 2 4 2 4" xfId="720"/>
    <cellStyle name="Обычный 2 2 2 3 2 4 3" xfId="721"/>
    <cellStyle name="Обычный 2 2 2 3 2 4 3 2" xfId="722"/>
    <cellStyle name="Обычный 2 2 2 3 2 4 3 2 2" xfId="723"/>
    <cellStyle name="Обычный 2 2 2 3 2 4 3 3" xfId="724"/>
    <cellStyle name="Обычный 2 2 2 3 2 4 4" xfId="725"/>
    <cellStyle name="Обычный 2 2 2 3 2 4 4 2" xfId="726"/>
    <cellStyle name="Обычный 2 2 2 3 2 4 5" xfId="727"/>
    <cellStyle name="Обычный 2 2 2 3 2 5" xfId="728"/>
    <cellStyle name="Обычный 2 2 2 3 2 5 2" xfId="729"/>
    <cellStyle name="Обычный 2 2 2 3 2 5 2 2" xfId="730"/>
    <cellStyle name="Обычный 2 2 2 3 2 5 2 2 2" xfId="731"/>
    <cellStyle name="Обычный 2 2 2 3 2 5 2 3" xfId="732"/>
    <cellStyle name="Обычный 2 2 2 3 2 5 3" xfId="733"/>
    <cellStyle name="Обычный 2 2 2 3 2 5 3 2" xfId="734"/>
    <cellStyle name="Обычный 2 2 2 3 2 5 4" xfId="735"/>
    <cellStyle name="Обычный 2 2 2 3 2 6" xfId="736"/>
    <cellStyle name="Обычный 2 2 2 3 2 6 2" xfId="737"/>
    <cellStyle name="Обычный 2 2 2 3 2 6 2 2" xfId="738"/>
    <cellStyle name="Обычный 2 2 2 3 2 6 3" xfId="739"/>
    <cellStyle name="Обычный 2 2 2 3 2 7" xfId="740"/>
    <cellStyle name="Обычный 2 2 2 3 2 7 2" xfId="741"/>
    <cellStyle name="Обычный 2 2 2 3 2 8" xfId="742"/>
    <cellStyle name="Обычный 2 2 2 3 2_июнь" xfId="743"/>
    <cellStyle name="Обычный 2 2 2 3 3" xfId="744"/>
    <cellStyle name="Обычный 2 2 2 3 3 2" xfId="745"/>
    <cellStyle name="Обычный 2 2 2 3 3 2 2" xfId="746"/>
    <cellStyle name="Обычный 2 2 2 3 3 2 2 2" xfId="747"/>
    <cellStyle name="Обычный 2 2 2 3 3 2 2 2 2" xfId="748"/>
    <cellStyle name="Обычный 2 2 2 3 3 2 2 2 2 2" xfId="749"/>
    <cellStyle name="Обычный 2 2 2 3 3 2 2 2 3" xfId="750"/>
    <cellStyle name="Обычный 2 2 2 3 3 2 2 3" xfId="751"/>
    <cellStyle name="Обычный 2 2 2 3 3 2 2 3 2" xfId="752"/>
    <cellStyle name="Обычный 2 2 2 3 3 2 2 4" xfId="753"/>
    <cellStyle name="Обычный 2 2 2 3 3 2 3" xfId="754"/>
    <cellStyle name="Обычный 2 2 2 3 3 2 3 2" xfId="755"/>
    <cellStyle name="Обычный 2 2 2 3 3 2 3 2 2" xfId="756"/>
    <cellStyle name="Обычный 2 2 2 3 3 2 3 3" xfId="757"/>
    <cellStyle name="Обычный 2 2 2 3 3 2 4" xfId="758"/>
    <cellStyle name="Обычный 2 2 2 3 3 2 4 2" xfId="759"/>
    <cellStyle name="Обычный 2 2 2 3 3 2 5" xfId="760"/>
    <cellStyle name="Обычный 2 2 2 3 3 3" xfId="761"/>
    <cellStyle name="Обычный 2 2 2 3 3 3 2" xfId="762"/>
    <cellStyle name="Обычный 2 2 2 3 3 3 2 2" xfId="763"/>
    <cellStyle name="Обычный 2 2 2 3 3 3 2 2 2" xfId="764"/>
    <cellStyle name="Обычный 2 2 2 3 3 3 2 3" xfId="765"/>
    <cellStyle name="Обычный 2 2 2 3 3 3 3" xfId="766"/>
    <cellStyle name="Обычный 2 2 2 3 3 3 3 2" xfId="767"/>
    <cellStyle name="Обычный 2 2 2 3 3 3 4" xfId="768"/>
    <cellStyle name="Обычный 2 2 2 3 3 4" xfId="769"/>
    <cellStyle name="Обычный 2 2 2 3 3 4 2" xfId="770"/>
    <cellStyle name="Обычный 2 2 2 3 3 4 2 2" xfId="771"/>
    <cellStyle name="Обычный 2 2 2 3 3 4 3" xfId="772"/>
    <cellStyle name="Обычный 2 2 2 3 3 5" xfId="773"/>
    <cellStyle name="Обычный 2 2 2 3 3 5 2" xfId="774"/>
    <cellStyle name="Обычный 2 2 2 3 3 6" xfId="775"/>
    <cellStyle name="Обычный 2 2 2 3 3_июнь" xfId="776"/>
    <cellStyle name="Обычный 2 2 2 3 4" xfId="777"/>
    <cellStyle name="Обычный 2 2 2 3 4 2" xfId="778"/>
    <cellStyle name="Обычный 2 2 2 3 4 2 2" xfId="779"/>
    <cellStyle name="Обычный 2 2 2 3 4 2 2 2" xfId="780"/>
    <cellStyle name="Обычный 2 2 2 3 4 2 2 2 2" xfId="781"/>
    <cellStyle name="Обычный 2 2 2 3 4 2 2 3" xfId="782"/>
    <cellStyle name="Обычный 2 2 2 3 4 2 3" xfId="783"/>
    <cellStyle name="Обычный 2 2 2 3 4 2 3 2" xfId="784"/>
    <cellStyle name="Обычный 2 2 2 3 4 2 4" xfId="785"/>
    <cellStyle name="Обычный 2 2 2 3 4 3" xfId="786"/>
    <cellStyle name="Обычный 2 2 2 3 4 3 2" xfId="787"/>
    <cellStyle name="Обычный 2 2 2 3 4 3 2 2" xfId="788"/>
    <cellStyle name="Обычный 2 2 2 3 4 3 3" xfId="789"/>
    <cellStyle name="Обычный 2 2 2 3 4 4" xfId="790"/>
    <cellStyle name="Обычный 2 2 2 3 4 4 2" xfId="791"/>
    <cellStyle name="Обычный 2 2 2 3 4 5" xfId="792"/>
    <cellStyle name="Обычный 2 2 2 3 5" xfId="793"/>
    <cellStyle name="Обычный 2 2 2 3 5 2" xfId="794"/>
    <cellStyle name="Обычный 2 2 2 3 5 2 2" xfId="795"/>
    <cellStyle name="Обычный 2 2 2 3 5 2 2 2" xfId="796"/>
    <cellStyle name="Обычный 2 2 2 3 5 2 3" xfId="797"/>
    <cellStyle name="Обычный 2 2 2 3 5 3" xfId="798"/>
    <cellStyle name="Обычный 2 2 2 3 5 3 2" xfId="799"/>
    <cellStyle name="Обычный 2 2 2 3 5 4" xfId="800"/>
    <cellStyle name="Обычный 2 2 2 3 6" xfId="801"/>
    <cellStyle name="Обычный 2 2 2 3 6 2" xfId="802"/>
    <cellStyle name="Обычный 2 2 2 3 6 2 2" xfId="803"/>
    <cellStyle name="Обычный 2 2 2 3 6 3" xfId="804"/>
    <cellStyle name="Обычный 2 2 2 3 7" xfId="805"/>
    <cellStyle name="Обычный 2 2 2 3 7 2" xfId="806"/>
    <cellStyle name="Обычный 2 2 2 3 8" xfId="807"/>
    <cellStyle name="Обычный 2 2 2 3 9" xfId="808"/>
    <cellStyle name="Обычный 2 2 2 3_июнь" xfId="809"/>
    <cellStyle name="Обычный 2 2 2 4" xfId="810"/>
    <cellStyle name="Обычный 2 2 2 4 2" xfId="811"/>
    <cellStyle name="Обычный 2 2 2 4 2 2" xfId="812"/>
    <cellStyle name="Обычный 2 2 2 4 2 2 2" xfId="813"/>
    <cellStyle name="Обычный 2 2 2 4 2 2 2 2" xfId="814"/>
    <cellStyle name="Обычный 2 2 2 4 2 2 2 2 2" xfId="815"/>
    <cellStyle name="Обычный 2 2 2 4 2 2 2 3" xfId="816"/>
    <cellStyle name="Обычный 2 2 2 4 2 2 3" xfId="817"/>
    <cellStyle name="Обычный 2 2 2 4 2 2 3 2" xfId="818"/>
    <cellStyle name="Обычный 2 2 2 4 2 2 4" xfId="819"/>
    <cellStyle name="Обычный 2 2 2 4 2 3" xfId="820"/>
    <cellStyle name="Обычный 2 2 2 4 2 3 2" xfId="821"/>
    <cellStyle name="Обычный 2 2 2 4 2 3 2 2" xfId="822"/>
    <cellStyle name="Обычный 2 2 2 4 2 3 3" xfId="823"/>
    <cellStyle name="Обычный 2 2 2 4 2 4" xfId="824"/>
    <cellStyle name="Обычный 2 2 2 4 2 4 2" xfId="825"/>
    <cellStyle name="Обычный 2 2 2 4 2 5" xfId="826"/>
    <cellStyle name="Обычный 2 2 2 4 3" xfId="827"/>
    <cellStyle name="Обычный 2 2 2 4 3 2" xfId="828"/>
    <cellStyle name="Обычный 2 2 2 4 3 2 2" xfId="829"/>
    <cellStyle name="Обычный 2 2 2 4 3 2 2 2" xfId="830"/>
    <cellStyle name="Обычный 2 2 2 4 3 2 3" xfId="831"/>
    <cellStyle name="Обычный 2 2 2 4 3 3" xfId="832"/>
    <cellStyle name="Обычный 2 2 2 4 3 3 2" xfId="833"/>
    <cellStyle name="Обычный 2 2 2 4 3 4" xfId="834"/>
    <cellStyle name="Обычный 2 2 2 4 4" xfId="835"/>
    <cellStyle name="Обычный 2 2 2 4 4 2" xfId="836"/>
    <cellStyle name="Обычный 2 2 2 4 4 2 2" xfId="837"/>
    <cellStyle name="Обычный 2 2 2 4 4 3" xfId="838"/>
    <cellStyle name="Обычный 2 2 2 4 5" xfId="839"/>
    <cellStyle name="Обычный 2 2 2 4 5 2" xfId="840"/>
    <cellStyle name="Обычный 2 2 2 4 6" xfId="841"/>
    <cellStyle name="Обычный 2 2 2 4_июнь" xfId="842"/>
    <cellStyle name="Обычный 2 2 2 5" xfId="843"/>
    <cellStyle name="Обычный 2 2 2 5 2" xfId="844"/>
    <cellStyle name="Обычный 2 2 2 5 2 2" xfId="845"/>
    <cellStyle name="Обычный 2 2 2 5 2 2 2" xfId="846"/>
    <cellStyle name="Обычный 2 2 2 5 2 2 2 2" xfId="847"/>
    <cellStyle name="Обычный 2 2 2 5 2 2 3" xfId="848"/>
    <cellStyle name="Обычный 2 2 2 5 2 3" xfId="849"/>
    <cellStyle name="Обычный 2 2 2 5 2 3 2" xfId="850"/>
    <cellStyle name="Обычный 2 2 2 5 2 4" xfId="851"/>
    <cellStyle name="Обычный 2 2 2 5 3" xfId="852"/>
    <cellStyle name="Обычный 2 2 2 5 3 2" xfId="853"/>
    <cellStyle name="Обычный 2 2 2 5 3 2 2" xfId="854"/>
    <cellStyle name="Обычный 2 2 2 5 3 3" xfId="855"/>
    <cellStyle name="Обычный 2 2 2 5 4" xfId="856"/>
    <cellStyle name="Обычный 2 2 2 5 4 2" xfId="857"/>
    <cellStyle name="Обычный 2 2 2 5 5" xfId="858"/>
    <cellStyle name="Обычный 2 2 2 6" xfId="859"/>
    <cellStyle name="Обычный 2 2 2 6 2" xfId="860"/>
    <cellStyle name="Обычный 2 2 2 6 2 2" xfId="861"/>
    <cellStyle name="Обычный 2 2 2 6 2 2 2" xfId="862"/>
    <cellStyle name="Обычный 2 2 2 6 2 3" xfId="863"/>
    <cellStyle name="Обычный 2 2 2 6 3" xfId="864"/>
    <cellStyle name="Обычный 2 2 2 6 3 2" xfId="865"/>
    <cellStyle name="Обычный 2 2 2 6 4" xfId="866"/>
    <cellStyle name="Обычный 2 2 2 7" xfId="867"/>
    <cellStyle name="Обычный 2 2 2 7 2" xfId="868"/>
    <cellStyle name="Обычный 2 2 2 7 2 2" xfId="869"/>
    <cellStyle name="Обычный 2 2 2 7 3" xfId="870"/>
    <cellStyle name="Обычный 2 2 2 8" xfId="871"/>
    <cellStyle name="Обычный 2 2 2 8 2" xfId="872"/>
    <cellStyle name="Обычный 2 2 2 9" xfId="873"/>
    <cellStyle name="Обычный 2 2 2_июнь" xfId="874"/>
    <cellStyle name="Обычный 2 2 3" xfId="875"/>
    <cellStyle name="Обычный 2 2 3 10" xfId="876"/>
    <cellStyle name="Обычный 2 2 3 2" xfId="877"/>
    <cellStyle name="Обычный 2 2 3 2 2" xfId="878"/>
    <cellStyle name="Обычный 2 2 3 2 2 2" xfId="879"/>
    <cellStyle name="Обычный 2 2 3 2 2 2 2" xfId="880"/>
    <cellStyle name="Обычный 2 2 3 2 2 2 2 2" xfId="881"/>
    <cellStyle name="Обычный 2 2 3 2 2 2 2 2 2" xfId="882"/>
    <cellStyle name="Обычный 2 2 3 2 2 2 2 2 2 2" xfId="883"/>
    <cellStyle name="Обычный 2 2 3 2 2 2 2 2 2 2 2" xfId="884"/>
    <cellStyle name="Обычный 2 2 3 2 2 2 2 2 2 3" xfId="885"/>
    <cellStyle name="Обычный 2 2 3 2 2 2 2 2 3" xfId="886"/>
    <cellStyle name="Обычный 2 2 3 2 2 2 2 2 3 2" xfId="887"/>
    <cellStyle name="Обычный 2 2 3 2 2 2 2 2 4" xfId="888"/>
    <cellStyle name="Обычный 2 2 3 2 2 2 2 3" xfId="889"/>
    <cellStyle name="Обычный 2 2 3 2 2 2 2 3 2" xfId="890"/>
    <cellStyle name="Обычный 2 2 3 2 2 2 2 3 2 2" xfId="891"/>
    <cellStyle name="Обычный 2 2 3 2 2 2 2 3 3" xfId="892"/>
    <cellStyle name="Обычный 2 2 3 2 2 2 2 4" xfId="893"/>
    <cellStyle name="Обычный 2 2 3 2 2 2 2 4 2" xfId="894"/>
    <cellStyle name="Обычный 2 2 3 2 2 2 2 5" xfId="895"/>
    <cellStyle name="Обычный 2 2 3 2 2 2 3" xfId="896"/>
    <cellStyle name="Обычный 2 2 3 2 2 2 3 2" xfId="897"/>
    <cellStyle name="Обычный 2 2 3 2 2 2 3 2 2" xfId="898"/>
    <cellStyle name="Обычный 2 2 3 2 2 2 3 2 2 2" xfId="899"/>
    <cellStyle name="Обычный 2 2 3 2 2 2 3 2 3" xfId="900"/>
    <cellStyle name="Обычный 2 2 3 2 2 2 3 3" xfId="901"/>
    <cellStyle name="Обычный 2 2 3 2 2 2 3 3 2" xfId="902"/>
    <cellStyle name="Обычный 2 2 3 2 2 2 3 4" xfId="903"/>
    <cellStyle name="Обычный 2 2 3 2 2 2 4" xfId="904"/>
    <cellStyle name="Обычный 2 2 3 2 2 2 4 2" xfId="905"/>
    <cellStyle name="Обычный 2 2 3 2 2 2 4 2 2" xfId="906"/>
    <cellStyle name="Обычный 2 2 3 2 2 2 4 3" xfId="907"/>
    <cellStyle name="Обычный 2 2 3 2 2 2 5" xfId="908"/>
    <cellStyle name="Обычный 2 2 3 2 2 2 5 2" xfId="909"/>
    <cellStyle name="Обычный 2 2 3 2 2 2 6" xfId="910"/>
    <cellStyle name="Обычный 2 2 3 2 2 2_июнь" xfId="911"/>
    <cellStyle name="Обычный 2 2 3 2 2 3" xfId="912"/>
    <cellStyle name="Обычный 2 2 3 2 2 3 2" xfId="913"/>
    <cellStyle name="Обычный 2 2 3 2 2 3 2 2" xfId="914"/>
    <cellStyle name="Обычный 2 2 3 2 2 3 2 2 2" xfId="915"/>
    <cellStyle name="Обычный 2 2 3 2 2 3 2 2 2 2" xfId="916"/>
    <cellStyle name="Обычный 2 2 3 2 2 3 2 2 3" xfId="917"/>
    <cellStyle name="Обычный 2 2 3 2 2 3 2 3" xfId="918"/>
    <cellStyle name="Обычный 2 2 3 2 2 3 2 3 2" xfId="919"/>
    <cellStyle name="Обычный 2 2 3 2 2 3 2 4" xfId="920"/>
    <cellStyle name="Обычный 2 2 3 2 2 3 3" xfId="921"/>
    <cellStyle name="Обычный 2 2 3 2 2 3 3 2" xfId="922"/>
    <cellStyle name="Обычный 2 2 3 2 2 3 3 2 2" xfId="923"/>
    <cellStyle name="Обычный 2 2 3 2 2 3 3 3" xfId="924"/>
    <cellStyle name="Обычный 2 2 3 2 2 3 4" xfId="925"/>
    <cellStyle name="Обычный 2 2 3 2 2 3 4 2" xfId="926"/>
    <cellStyle name="Обычный 2 2 3 2 2 3 5" xfId="927"/>
    <cellStyle name="Обычный 2 2 3 2 2 4" xfId="928"/>
    <cellStyle name="Обычный 2 2 3 2 2 4 2" xfId="929"/>
    <cellStyle name="Обычный 2 2 3 2 2 4 2 2" xfId="930"/>
    <cellStyle name="Обычный 2 2 3 2 2 4 2 2 2" xfId="931"/>
    <cellStyle name="Обычный 2 2 3 2 2 4 2 3" xfId="932"/>
    <cellStyle name="Обычный 2 2 3 2 2 4 3" xfId="933"/>
    <cellStyle name="Обычный 2 2 3 2 2 4 3 2" xfId="934"/>
    <cellStyle name="Обычный 2 2 3 2 2 4 4" xfId="935"/>
    <cellStyle name="Обычный 2 2 3 2 2 5" xfId="936"/>
    <cellStyle name="Обычный 2 2 3 2 2 5 2" xfId="937"/>
    <cellStyle name="Обычный 2 2 3 2 2 5 2 2" xfId="938"/>
    <cellStyle name="Обычный 2 2 3 2 2 5 3" xfId="939"/>
    <cellStyle name="Обычный 2 2 3 2 2 6" xfId="940"/>
    <cellStyle name="Обычный 2 2 3 2 2 6 2" xfId="941"/>
    <cellStyle name="Обычный 2 2 3 2 2 7" xfId="942"/>
    <cellStyle name="Обычный 2 2 3 2 2_июнь" xfId="943"/>
    <cellStyle name="Обычный 2 2 3 2 3" xfId="944"/>
    <cellStyle name="Обычный 2 2 3 2 3 2" xfId="945"/>
    <cellStyle name="Обычный 2 2 3 2 3 2 2" xfId="946"/>
    <cellStyle name="Обычный 2 2 3 2 3 2 2 2" xfId="947"/>
    <cellStyle name="Обычный 2 2 3 2 3 2 2 2 2" xfId="948"/>
    <cellStyle name="Обычный 2 2 3 2 3 2 2 2 2 2" xfId="949"/>
    <cellStyle name="Обычный 2 2 3 2 3 2 2 2 3" xfId="950"/>
    <cellStyle name="Обычный 2 2 3 2 3 2 2 3" xfId="951"/>
    <cellStyle name="Обычный 2 2 3 2 3 2 2 3 2" xfId="952"/>
    <cellStyle name="Обычный 2 2 3 2 3 2 2 4" xfId="953"/>
    <cellStyle name="Обычный 2 2 3 2 3 2 3" xfId="954"/>
    <cellStyle name="Обычный 2 2 3 2 3 2 3 2" xfId="955"/>
    <cellStyle name="Обычный 2 2 3 2 3 2 3 2 2" xfId="956"/>
    <cellStyle name="Обычный 2 2 3 2 3 2 3 3" xfId="957"/>
    <cellStyle name="Обычный 2 2 3 2 3 2 4" xfId="958"/>
    <cellStyle name="Обычный 2 2 3 2 3 2 4 2" xfId="959"/>
    <cellStyle name="Обычный 2 2 3 2 3 2 5" xfId="960"/>
    <cellStyle name="Обычный 2 2 3 2 3 3" xfId="961"/>
    <cellStyle name="Обычный 2 2 3 2 3 3 2" xfId="962"/>
    <cellStyle name="Обычный 2 2 3 2 3 3 2 2" xfId="963"/>
    <cellStyle name="Обычный 2 2 3 2 3 3 2 2 2" xfId="964"/>
    <cellStyle name="Обычный 2 2 3 2 3 3 2 3" xfId="965"/>
    <cellStyle name="Обычный 2 2 3 2 3 3 3" xfId="966"/>
    <cellStyle name="Обычный 2 2 3 2 3 3 3 2" xfId="967"/>
    <cellStyle name="Обычный 2 2 3 2 3 3 4" xfId="968"/>
    <cellStyle name="Обычный 2 2 3 2 3 4" xfId="969"/>
    <cellStyle name="Обычный 2 2 3 2 3 4 2" xfId="970"/>
    <cellStyle name="Обычный 2 2 3 2 3 4 2 2" xfId="971"/>
    <cellStyle name="Обычный 2 2 3 2 3 4 3" xfId="972"/>
    <cellStyle name="Обычный 2 2 3 2 3 5" xfId="973"/>
    <cellStyle name="Обычный 2 2 3 2 3 5 2" xfId="974"/>
    <cellStyle name="Обычный 2 2 3 2 3 6" xfId="975"/>
    <cellStyle name="Обычный 2 2 3 2 3_июнь" xfId="976"/>
    <cellStyle name="Обычный 2 2 3 2 4" xfId="977"/>
    <cellStyle name="Обычный 2 2 3 2 4 2" xfId="978"/>
    <cellStyle name="Обычный 2 2 3 2 4 2 2" xfId="979"/>
    <cellStyle name="Обычный 2 2 3 2 4 2 2 2" xfId="980"/>
    <cellStyle name="Обычный 2 2 3 2 4 2 2 2 2" xfId="981"/>
    <cellStyle name="Обычный 2 2 3 2 4 2 2 3" xfId="982"/>
    <cellStyle name="Обычный 2 2 3 2 4 2 3" xfId="983"/>
    <cellStyle name="Обычный 2 2 3 2 4 2 3 2" xfId="984"/>
    <cellStyle name="Обычный 2 2 3 2 4 2 4" xfId="985"/>
    <cellStyle name="Обычный 2 2 3 2 4 3" xfId="986"/>
    <cellStyle name="Обычный 2 2 3 2 4 3 2" xfId="987"/>
    <cellStyle name="Обычный 2 2 3 2 4 3 2 2" xfId="988"/>
    <cellStyle name="Обычный 2 2 3 2 4 3 3" xfId="989"/>
    <cellStyle name="Обычный 2 2 3 2 4 4" xfId="990"/>
    <cellStyle name="Обычный 2 2 3 2 4 4 2" xfId="991"/>
    <cellStyle name="Обычный 2 2 3 2 4 5" xfId="992"/>
    <cellStyle name="Обычный 2 2 3 2 5" xfId="993"/>
    <cellStyle name="Обычный 2 2 3 2 5 2" xfId="994"/>
    <cellStyle name="Обычный 2 2 3 2 5 2 2" xfId="995"/>
    <cellStyle name="Обычный 2 2 3 2 5 2 2 2" xfId="996"/>
    <cellStyle name="Обычный 2 2 3 2 5 2 3" xfId="997"/>
    <cellStyle name="Обычный 2 2 3 2 5 3" xfId="998"/>
    <cellStyle name="Обычный 2 2 3 2 5 3 2" xfId="999"/>
    <cellStyle name="Обычный 2 2 3 2 5 4" xfId="1000"/>
    <cellStyle name="Обычный 2 2 3 2 6" xfId="1001"/>
    <cellStyle name="Обычный 2 2 3 2 6 2" xfId="1002"/>
    <cellStyle name="Обычный 2 2 3 2 6 2 2" xfId="1003"/>
    <cellStyle name="Обычный 2 2 3 2 6 3" xfId="1004"/>
    <cellStyle name="Обычный 2 2 3 2 7" xfId="1005"/>
    <cellStyle name="Обычный 2 2 3 2 7 2" xfId="1006"/>
    <cellStyle name="Обычный 2 2 3 2 8" xfId="1007"/>
    <cellStyle name="Обычный 2 2 3 2_июнь" xfId="1008"/>
    <cellStyle name="Обычный 2 2 3 3" xfId="1009"/>
    <cellStyle name="Обычный 2 2 3 3 2" xfId="1010"/>
    <cellStyle name="Обычный 2 2 3 3 2 2" xfId="1011"/>
    <cellStyle name="Обычный 2 2 3 3 2 2 2" xfId="1012"/>
    <cellStyle name="Обычный 2 2 3 3 2 2 2 2" xfId="1013"/>
    <cellStyle name="Обычный 2 2 3 3 2 2 2 2 2" xfId="1014"/>
    <cellStyle name="Обычный 2 2 3 3 2 2 2 2 2 2" xfId="1015"/>
    <cellStyle name="Обычный 2 2 3 3 2 2 2 2 2 2 2" xfId="1016"/>
    <cellStyle name="Обычный 2 2 3 3 2 2 2 2 2 3" xfId="1017"/>
    <cellStyle name="Обычный 2 2 3 3 2 2 2 2 3" xfId="1018"/>
    <cellStyle name="Обычный 2 2 3 3 2 2 2 2 3 2" xfId="1019"/>
    <cellStyle name="Обычный 2 2 3 3 2 2 2 2 4" xfId="1020"/>
    <cellStyle name="Обычный 2 2 3 3 2 2 2 3" xfId="1021"/>
    <cellStyle name="Обычный 2 2 3 3 2 2 2 3 2" xfId="1022"/>
    <cellStyle name="Обычный 2 2 3 3 2 2 2 3 2 2" xfId="1023"/>
    <cellStyle name="Обычный 2 2 3 3 2 2 2 3 3" xfId="1024"/>
    <cellStyle name="Обычный 2 2 3 3 2 2 2 4" xfId="1025"/>
    <cellStyle name="Обычный 2 2 3 3 2 2 2 4 2" xfId="1026"/>
    <cellStyle name="Обычный 2 2 3 3 2 2 2 5" xfId="1027"/>
    <cellStyle name="Обычный 2 2 3 3 2 2 3" xfId="1028"/>
    <cellStyle name="Обычный 2 2 3 3 2 2 3 2" xfId="1029"/>
    <cellStyle name="Обычный 2 2 3 3 2 2 3 2 2" xfId="1030"/>
    <cellStyle name="Обычный 2 2 3 3 2 2 3 2 2 2" xfId="1031"/>
    <cellStyle name="Обычный 2 2 3 3 2 2 3 2 3" xfId="1032"/>
    <cellStyle name="Обычный 2 2 3 3 2 2 3 3" xfId="1033"/>
    <cellStyle name="Обычный 2 2 3 3 2 2 3 3 2" xfId="1034"/>
    <cellStyle name="Обычный 2 2 3 3 2 2 3 4" xfId="1035"/>
    <cellStyle name="Обычный 2 2 3 3 2 2 4" xfId="1036"/>
    <cellStyle name="Обычный 2 2 3 3 2 2 4 2" xfId="1037"/>
    <cellStyle name="Обычный 2 2 3 3 2 2 4 2 2" xfId="1038"/>
    <cellStyle name="Обычный 2 2 3 3 2 2 4 3" xfId="1039"/>
    <cellStyle name="Обычный 2 2 3 3 2 2 5" xfId="1040"/>
    <cellStyle name="Обычный 2 2 3 3 2 2 5 2" xfId="1041"/>
    <cellStyle name="Обычный 2 2 3 3 2 2 6" xfId="1042"/>
    <cellStyle name="Обычный 2 2 3 3 2 2_июнь" xfId="1043"/>
    <cellStyle name="Обычный 2 2 3 3 2 3" xfId="1044"/>
    <cellStyle name="Обычный 2 2 3 3 2 3 2" xfId="1045"/>
    <cellStyle name="Обычный 2 2 3 3 2 3 2 2" xfId="1046"/>
    <cellStyle name="Обычный 2 2 3 3 2 3 2 2 2" xfId="1047"/>
    <cellStyle name="Обычный 2 2 3 3 2 3 2 2 2 2" xfId="1048"/>
    <cellStyle name="Обычный 2 2 3 3 2 3 2 2 3" xfId="1049"/>
    <cellStyle name="Обычный 2 2 3 3 2 3 2 3" xfId="1050"/>
    <cellStyle name="Обычный 2 2 3 3 2 3 2 3 2" xfId="1051"/>
    <cellStyle name="Обычный 2 2 3 3 2 3 2 4" xfId="1052"/>
    <cellStyle name="Обычный 2 2 3 3 2 3 3" xfId="1053"/>
    <cellStyle name="Обычный 2 2 3 3 2 3 3 2" xfId="1054"/>
    <cellStyle name="Обычный 2 2 3 3 2 3 3 2 2" xfId="1055"/>
    <cellStyle name="Обычный 2 2 3 3 2 3 3 3" xfId="1056"/>
    <cellStyle name="Обычный 2 2 3 3 2 3 4" xfId="1057"/>
    <cellStyle name="Обычный 2 2 3 3 2 3 4 2" xfId="1058"/>
    <cellStyle name="Обычный 2 2 3 3 2 3 5" xfId="1059"/>
    <cellStyle name="Обычный 2 2 3 3 2 4" xfId="1060"/>
    <cellStyle name="Обычный 2 2 3 3 2 4 2" xfId="1061"/>
    <cellStyle name="Обычный 2 2 3 3 2 4 2 2" xfId="1062"/>
    <cellStyle name="Обычный 2 2 3 3 2 4 2 2 2" xfId="1063"/>
    <cellStyle name="Обычный 2 2 3 3 2 4 2 3" xfId="1064"/>
    <cellStyle name="Обычный 2 2 3 3 2 4 3" xfId="1065"/>
    <cellStyle name="Обычный 2 2 3 3 2 4 3 2" xfId="1066"/>
    <cellStyle name="Обычный 2 2 3 3 2 4 4" xfId="1067"/>
    <cellStyle name="Обычный 2 2 3 3 2 5" xfId="1068"/>
    <cellStyle name="Обычный 2 2 3 3 2 5 2" xfId="1069"/>
    <cellStyle name="Обычный 2 2 3 3 2 5 2 2" xfId="1070"/>
    <cellStyle name="Обычный 2 2 3 3 2 5 3" xfId="1071"/>
    <cellStyle name="Обычный 2 2 3 3 2 6" xfId="1072"/>
    <cellStyle name="Обычный 2 2 3 3 2 6 2" xfId="1073"/>
    <cellStyle name="Обычный 2 2 3 3 2 7" xfId="1074"/>
    <cellStyle name="Обычный 2 2 3 3 2_июнь" xfId="1075"/>
    <cellStyle name="Обычный 2 2 3 3 3" xfId="1076"/>
    <cellStyle name="Обычный 2 2 3 3 3 2" xfId="1077"/>
    <cellStyle name="Обычный 2 2 3 3 3 2 2" xfId="1078"/>
    <cellStyle name="Обычный 2 2 3 3 3 2 2 2" xfId="1079"/>
    <cellStyle name="Обычный 2 2 3 3 3 2 2 2 2" xfId="1080"/>
    <cellStyle name="Обычный 2 2 3 3 3 2 2 2 2 2" xfId="1081"/>
    <cellStyle name="Обычный 2 2 3 3 3 2 2 2 3" xfId="1082"/>
    <cellStyle name="Обычный 2 2 3 3 3 2 2 3" xfId="1083"/>
    <cellStyle name="Обычный 2 2 3 3 3 2 2 3 2" xfId="1084"/>
    <cellStyle name="Обычный 2 2 3 3 3 2 2 4" xfId="1085"/>
    <cellStyle name="Обычный 2 2 3 3 3 2 3" xfId="1086"/>
    <cellStyle name="Обычный 2 2 3 3 3 2 3 2" xfId="1087"/>
    <cellStyle name="Обычный 2 2 3 3 3 2 3 2 2" xfId="1088"/>
    <cellStyle name="Обычный 2 2 3 3 3 2 3 3" xfId="1089"/>
    <cellStyle name="Обычный 2 2 3 3 3 2 4" xfId="1090"/>
    <cellStyle name="Обычный 2 2 3 3 3 2 4 2" xfId="1091"/>
    <cellStyle name="Обычный 2 2 3 3 3 2 5" xfId="1092"/>
    <cellStyle name="Обычный 2 2 3 3 3 3" xfId="1093"/>
    <cellStyle name="Обычный 2 2 3 3 3 3 2" xfId="1094"/>
    <cellStyle name="Обычный 2 2 3 3 3 3 2 2" xfId="1095"/>
    <cellStyle name="Обычный 2 2 3 3 3 3 2 2 2" xfId="1096"/>
    <cellStyle name="Обычный 2 2 3 3 3 3 2 3" xfId="1097"/>
    <cellStyle name="Обычный 2 2 3 3 3 3 3" xfId="1098"/>
    <cellStyle name="Обычный 2 2 3 3 3 3 3 2" xfId="1099"/>
    <cellStyle name="Обычный 2 2 3 3 3 3 4" xfId="1100"/>
    <cellStyle name="Обычный 2 2 3 3 3 4" xfId="1101"/>
    <cellStyle name="Обычный 2 2 3 3 3 4 2" xfId="1102"/>
    <cellStyle name="Обычный 2 2 3 3 3 4 2 2" xfId="1103"/>
    <cellStyle name="Обычный 2 2 3 3 3 4 3" xfId="1104"/>
    <cellStyle name="Обычный 2 2 3 3 3 5" xfId="1105"/>
    <cellStyle name="Обычный 2 2 3 3 3 5 2" xfId="1106"/>
    <cellStyle name="Обычный 2 2 3 3 3 6" xfId="1107"/>
    <cellStyle name="Обычный 2 2 3 3 3_июнь" xfId="1108"/>
    <cellStyle name="Обычный 2 2 3 3 4" xfId="1109"/>
    <cellStyle name="Обычный 2 2 3 3 4 2" xfId="1110"/>
    <cellStyle name="Обычный 2 2 3 3 4 2 2" xfId="1111"/>
    <cellStyle name="Обычный 2 2 3 3 4 2 2 2" xfId="1112"/>
    <cellStyle name="Обычный 2 2 3 3 4 2 2 2 2" xfId="1113"/>
    <cellStyle name="Обычный 2 2 3 3 4 2 2 3" xfId="1114"/>
    <cellStyle name="Обычный 2 2 3 3 4 2 3" xfId="1115"/>
    <cellStyle name="Обычный 2 2 3 3 4 2 3 2" xfId="1116"/>
    <cellStyle name="Обычный 2 2 3 3 4 2 4" xfId="1117"/>
    <cellStyle name="Обычный 2 2 3 3 4 3" xfId="1118"/>
    <cellStyle name="Обычный 2 2 3 3 4 3 2" xfId="1119"/>
    <cellStyle name="Обычный 2 2 3 3 4 3 2 2" xfId="1120"/>
    <cellStyle name="Обычный 2 2 3 3 4 3 3" xfId="1121"/>
    <cellStyle name="Обычный 2 2 3 3 4 4" xfId="1122"/>
    <cellStyle name="Обычный 2 2 3 3 4 4 2" xfId="1123"/>
    <cellStyle name="Обычный 2 2 3 3 4 5" xfId="1124"/>
    <cellStyle name="Обычный 2 2 3 3 5" xfId="1125"/>
    <cellStyle name="Обычный 2 2 3 3 5 2" xfId="1126"/>
    <cellStyle name="Обычный 2 2 3 3 5 2 2" xfId="1127"/>
    <cellStyle name="Обычный 2 2 3 3 5 2 2 2" xfId="1128"/>
    <cellStyle name="Обычный 2 2 3 3 5 2 3" xfId="1129"/>
    <cellStyle name="Обычный 2 2 3 3 5 3" xfId="1130"/>
    <cellStyle name="Обычный 2 2 3 3 5 3 2" xfId="1131"/>
    <cellStyle name="Обычный 2 2 3 3 5 4" xfId="1132"/>
    <cellStyle name="Обычный 2 2 3 3 6" xfId="1133"/>
    <cellStyle name="Обычный 2 2 3 3 6 2" xfId="1134"/>
    <cellStyle name="Обычный 2 2 3 3 6 2 2" xfId="1135"/>
    <cellStyle name="Обычный 2 2 3 3 6 3" xfId="1136"/>
    <cellStyle name="Обычный 2 2 3 3 7" xfId="1137"/>
    <cellStyle name="Обычный 2 2 3 3 7 2" xfId="1138"/>
    <cellStyle name="Обычный 2 2 3 3 8" xfId="1139"/>
    <cellStyle name="Обычный 2 2 3 3_июнь" xfId="1140"/>
    <cellStyle name="Обычный 2 2 3 4" xfId="1141"/>
    <cellStyle name="Обычный 2 2 3 4 2" xfId="1142"/>
    <cellStyle name="Обычный 2 2 3 4 2 2" xfId="1143"/>
    <cellStyle name="Обычный 2 2 3 4 2 2 2" xfId="1144"/>
    <cellStyle name="Обычный 2 2 3 4 2 2 2 2" xfId="1145"/>
    <cellStyle name="Обычный 2 2 3 4 2 2 2 2 2" xfId="1146"/>
    <cellStyle name="Обычный 2 2 3 4 2 2 2 2 2 2" xfId="1147"/>
    <cellStyle name="Обычный 2 2 3 4 2 2 2 2 3" xfId="1148"/>
    <cellStyle name="Обычный 2 2 3 4 2 2 2 3" xfId="1149"/>
    <cellStyle name="Обычный 2 2 3 4 2 2 2 3 2" xfId="1150"/>
    <cellStyle name="Обычный 2 2 3 4 2 2 2 4" xfId="1151"/>
    <cellStyle name="Обычный 2 2 3 4 2 2 3" xfId="1152"/>
    <cellStyle name="Обычный 2 2 3 4 2 2 3 2" xfId="1153"/>
    <cellStyle name="Обычный 2 2 3 4 2 2 3 2 2" xfId="1154"/>
    <cellStyle name="Обычный 2 2 3 4 2 2 3 3" xfId="1155"/>
    <cellStyle name="Обычный 2 2 3 4 2 2 4" xfId="1156"/>
    <cellStyle name="Обычный 2 2 3 4 2 2 4 2" xfId="1157"/>
    <cellStyle name="Обычный 2 2 3 4 2 2 5" xfId="1158"/>
    <cellStyle name="Обычный 2 2 3 4 2 3" xfId="1159"/>
    <cellStyle name="Обычный 2 2 3 4 2 3 2" xfId="1160"/>
    <cellStyle name="Обычный 2 2 3 4 2 3 2 2" xfId="1161"/>
    <cellStyle name="Обычный 2 2 3 4 2 3 2 2 2" xfId="1162"/>
    <cellStyle name="Обычный 2 2 3 4 2 3 2 3" xfId="1163"/>
    <cellStyle name="Обычный 2 2 3 4 2 3 3" xfId="1164"/>
    <cellStyle name="Обычный 2 2 3 4 2 3 3 2" xfId="1165"/>
    <cellStyle name="Обычный 2 2 3 4 2 3 4" xfId="1166"/>
    <cellStyle name="Обычный 2 2 3 4 2 4" xfId="1167"/>
    <cellStyle name="Обычный 2 2 3 4 2 4 2" xfId="1168"/>
    <cellStyle name="Обычный 2 2 3 4 2 4 2 2" xfId="1169"/>
    <cellStyle name="Обычный 2 2 3 4 2 4 3" xfId="1170"/>
    <cellStyle name="Обычный 2 2 3 4 2 5" xfId="1171"/>
    <cellStyle name="Обычный 2 2 3 4 2 5 2" xfId="1172"/>
    <cellStyle name="Обычный 2 2 3 4 2 6" xfId="1173"/>
    <cellStyle name="Обычный 2 2 3 4 2_июнь" xfId="1174"/>
    <cellStyle name="Обычный 2 2 3 4 3" xfId="1175"/>
    <cellStyle name="Обычный 2 2 3 4 3 2" xfId="1176"/>
    <cellStyle name="Обычный 2 2 3 4 3 2 2" xfId="1177"/>
    <cellStyle name="Обычный 2 2 3 4 3 2 2 2" xfId="1178"/>
    <cellStyle name="Обычный 2 2 3 4 3 2 2 2 2" xfId="1179"/>
    <cellStyle name="Обычный 2 2 3 4 3 2 2 3" xfId="1180"/>
    <cellStyle name="Обычный 2 2 3 4 3 2 3" xfId="1181"/>
    <cellStyle name="Обычный 2 2 3 4 3 2 3 2" xfId="1182"/>
    <cellStyle name="Обычный 2 2 3 4 3 2 4" xfId="1183"/>
    <cellStyle name="Обычный 2 2 3 4 3 3" xfId="1184"/>
    <cellStyle name="Обычный 2 2 3 4 3 3 2" xfId="1185"/>
    <cellStyle name="Обычный 2 2 3 4 3 3 2 2" xfId="1186"/>
    <cellStyle name="Обычный 2 2 3 4 3 3 3" xfId="1187"/>
    <cellStyle name="Обычный 2 2 3 4 3 4" xfId="1188"/>
    <cellStyle name="Обычный 2 2 3 4 3 4 2" xfId="1189"/>
    <cellStyle name="Обычный 2 2 3 4 3 5" xfId="1190"/>
    <cellStyle name="Обычный 2 2 3 4 4" xfId="1191"/>
    <cellStyle name="Обычный 2 2 3 4 4 2" xfId="1192"/>
    <cellStyle name="Обычный 2 2 3 4 4 2 2" xfId="1193"/>
    <cellStyle name="Обычный 2 2 3 4 4 2 2 2" xfId="1194"/>
    <cellStyle name="Обычный 2 2 3 4 4 2 3" xfId="1195"/>
    <cellStyle name="Обычный 2 2 3 4 4 3" xfId="1196"/>
    <cellStyle name="Обычный 2 2 3 4 4 3 2" xfId="1197"/>
    <cellStyle name="Обычный 2 2 3 4 4 4" xfId="1198"/>
    <cellStyle name="Обычный 2 2 3 4 5" xfId="1199"/>
    <cellStyle name="Обычный 2 2 3 4 5 2" xfId="1200"/>
    <cellStyle name="Обычный 2 2 3 4 5 2 2" xfId="1201"/>
    <cellStyle name="Обычный 2 2 3 4 5 3" xfId="1202"/>
    <cellStyle name="Обычный 2 2 3 4 6" xfId="1203"/>
    <cellStyle name="Обычный 2 2 3 4 6 2" xfId="1204"/>
    <cellStyle name="Обычный 2 2 3 4 7" xfId="1205"/>
    <cellStyle name="Обычный 2 2 3 4_июнь" xfId="1206"/>
    <cellStyle name="Обычный 2 2 3 5" xfId="1207"/>
    <cellStyle name="Обычный 2 2 3 5 2" xfId="1208"/>
    <cellStyle name="Обычный 2 2 3 5 2 2" xfId="1209"/>
    <cellStyle name="Обычный 2 2 3 5 2 2 2" xfId="1210"/>
    <cellStyle name="Обычный 2 2 3 5 2 2 2 2" xfId="1211"/>
    <cellStyle name="Обычный 2 2 3 5 2 2 2 2 2" xfId="1212"/>
    <cellStyle name="Обычный 2 2 3 5 2 2 2 3" xfId="1213"/>
    <cellStyle name="Обычный 2 2 3 5 2 2 3" xfId="1214"/>
    <cellStyle name="Обычный 2 2 3 5 2 2 3 2" xfId="1215"/>
    <cellStyle name="Обычный 2 2 3 5 2 2 4" xfId="1216"/>
    <cellStyle name="Обычный 2 2 3 5 2 3" xfId="1217"/>
    <cellStyle name="Обычный 2 2 3 5 2 3 2" xfId="1218"/>
    <cellStyle name="Обычный 2 2 3 5 2 3 2 2" xfId="1219"/>
    <cellStyle name="Обычный 2 2 3 5 2 3 3" xfId="1220"/>
    <cellStyle name="Обычный 2 2 3 5 2 4" xfId="1221"/>
    <cellStyle name="Обычный 2 2 3 5 2 4 2" xfId="1222"/>
    <cellStyle name="Обычный 2 2 3 5 2 5" xfId="1223"/>
    <cellStyle name="Обычный 2 2 3 5 3" xfId="1224"/>
    <cellStyle name="Обычный 2 2 3 5 3 2" xfId="1225"/>
    <cellStyle name="Обычный 2 2 3 5 3 2 2" xfId="1226"/>
    <cellStyle name="Обычный 2 2 3 5 3 2 2 2" xfId="1227"/>
    <cellStyle name="Обычный 2 2 3 5 3 2 3" xfId="1228"/>
    <cellStyle name="Обычный 2 2 3 5 3 3" xfId="1229"/>
    <cellStyle name="Обычный 2 2 3 5 3 3 2" xfId="1230"/>
    <cellStyle name="Обычный 2 2 3 5 3 4" xfId="1231"/>
    <cellStyle name="Обычный 2 2 3 5 4" xfId="1232"/>
    <cellStyle name="Обычный 2 2 3 5 4 2" xfId="1233"/>
    <cellStyle name="Обычный 2 2 3 5 4 2 2" xfId="1234"/>
    <cellStyle name="Обычный 2 2 3 5 4 3" xfId="1235"/>
    <cellStyle name="Обычный 2 2 3 5 5" xfId="1236"/>
    <cellStyle name="Обычный 2 2 3 5 5 2" xfId="1237"/>
    <cellStyle name="Обычный 2 2 3 5 6" xfId="1238"/>
    <cellStyle name="Обычный 2 2 3 5_июнь" xfId="1239"/>
    <cellStyle name="Обычный 2 2 3 6" xfId="1240"/>
    <cellStyle name="Обычный 2 2 3 6 2" xfId="1241"/>
    <cellStyle name="Обычный 2 2 3 6 2 2" xfId="1242"/>
    <cellStyle name="Обычный 2 2 3 6 2 2 2" xfId="1243"/>
    <cellStyle name="Обычный 2 2 3 6 2 2 2 2" xfId="1244"/>
    <cellStyle name="Обычный 2 2 3 6 2 2 3" xfId="1245"/>
    <cellStyle name="Обычный 2 2 3 6 2 3" xfId="1246"/>
    <cellStyle name="Обычный 2 2 3 6 2 3 2" xfId="1247"/>
    <cellStyle name="Обычный 2 2 3 6 2 4" xfId="1248"/>
    <cellStyle name="Обычный 2 2 3 6 3" xfId="1249"/>
    <cellStyle name="Обычный 2 2 3 6 3 2" xfId="1250"/>
    <cellStyle name="Обычный 2 2 3 6 3 2 2" xfId="1251"/>
    <cellStyle name="Обычный 2 2 3 6 3 3" xfId="1252"/>
    <cellStyle name="Обычный 2 2 3 6 4" xfId="1253"/>
    <cellStyle name="Обычный 2 2 3 6 4 2" xfId="1254"/>
    <cellStyle name="Обычный 2 2 3 6 5" xfId="1255"/>
    <cellStyle name="Обычный 2 2 3 7" xfId="1256"/>
    <cellStyle name="Обычный 2 2 3 7 2" xfId="1257"/>
    <cellStyle name="Обычный 2 2 3 7 2 2" xfId="1258"/>
    <cellStyle name="Обычный 2 2 3 7 2 2 2" xfId="1259"/>
    <cellStyle name="Обычный 2 2 3 7 2 3" xfId="1260"/>
    <cellStyle name="Обычный 2 2 3 7 3" xfId="1261"/>
    <cellStyle name="Обычный 2 2 3 7 3 2" xfId="1262"/>
    <cellStyle name="Обычный 2 2 3 7 4" xfId="1263"/>
    <cellStyle name="Обычный 2 2 3 8" xfId="1264"/>
    <cellStyle name="Обычный 2 2 3 8 2" xfId="1265"/>
    <cellStyle name="Обычный 2 2 3 8 2 2" xfId="1266"/>
    <cellStyle name="Обычный 2 2 3 8 3" xfId="1267"/>
    <cellStyle name="Обычный 2 2 3 9" xfId="1268"/>
    <cellStyle name="Обычный 2 2 3 9 2" xfId="1269"/>
    <cellStyle name="Обычный 2 2 3_июнь" xfId="1270"/>
    <cellStyle name="Обычный 2 2 4" xfId="1271"/>
    <cellStyle name="Обычный 2 2 4 2" xfId="1272"/>
    <cellStyle name="Обычный 2 2 4 2 2" xfId="1273"/>
    <cellStyle name="Обычный 2 2 4 2 2 2" xfId="1274"/>
    <cellStyle name="Обычный 2 2 4 2 2 2 2" xfId="1275"/>
    <cellStyle name="Обычный 2 2 4 2 2 2 2 2" xfId="1276"/>
    <cellStyle name="Обычный 2 2 4 2 2 2 2 2 2" xfId="1277"/>
    <cellStyle name="Обычный 2 2 4 2 2 2 2 2 2 2" xfId="1278"/>
    <cellStyle name="Обычный 2 2 4 2 2 2 2 2 3" xfId="1279"/>
    <cellStyle name="Обычный 2 2 4 2 2 2 2 3" xfId="1280"/>
    <cellStyle name="Обычный 2 2 4 2 2 2 2 3 2" xfId="1281"/>
    <cellStyle name="Обычный 2 2 4 2 2 2 2 4" xfId="1282"/>
    <cellStyle name="Обычный 2 2 4 2 2 2 3" xfId="1283"/>
    <cellStyle name="Обычный 2 2 4 2 2 2 3 2" xfId="1284"/>
    <cellStyle name="Обычный 2 2 4 2 2 2 3 2 2" xfId="1285"/>
    <cellStyle name="Обычный 2 2 4 2 2 2 3 3" xfId="1286"/>
    <cellStyle name="Обычный 2 2 4 2 2 2 4" xfId="1287"/>
    <cellStyle name="Обычный 2 2 4 2 2 2 4 2" xfId="1288"/>
    <cellStyle name="Обычный 2 2 4 2 2 2 5" xfId="1289"/>
    <cellStyle name="Обычный 2 2 4 2 2 3" xfId="1290"/>
    <cellStyle name="Обычный 2 2 4 2 2 3 2" xfId="1291"/>
    <cellStyle name="Обычный 2 2 4 2 2 3 2 2" xfId="1292"/>
    <cellStyle name="Обычный 2 2 4 2 2 3 2 2 2" xfId="1293"/>
    <cellStyle name="Обычный 2 2 4 2 2 3 2 3" xfId="1294"/>
    <cellStyle name="Обычный 2 2 4 2 2 3 3" xfId="1295"/>
    <cellStyle name="Обычный 2 2 4 2 2 3 3 2" xfId="1296"/>
    <cellStyle name="Обычный 2 2 4 2 2 3 4" xfId="1297"/>
    <cellStyle name="Обычный 2 2 4 2 2 4" xfId="1298"/>
    <cellStyle name="Обычный 2 2 4 2 2 4 2" xfId="1299"/>
    <cellStyle name="Обычный 2 2 4 2 2 4 2 2" xfId="1300"/>
    <cellStyle name="Обычный 2 2 4 2 2 4 3" xfId="1301"/>
    <cellStyle name="Обычный 2 2 4 2 2 5" xfId="1302"/>
    <cellStyle name="Обычный 2 2 4 2 2 5 2" xfId="1303"/>
    <cellStyle name="Обычный 2 2 4 2 2 6" xfId="1304"/>
    <cellStyle name="Обычный 2 2 4 2 2_июнь" xfId="1305"/>
    <cellStyle name="Обычный 2 2 4 2 3" xfId="1306"/>
    <cellStyle name="Обычный 2 2 4 2 3 2" xfId="1307"/>
    <cellStyle name="Обычный 2 2 4 2 3 2 2" xfId="1308"/>
    <cellStyle name="Обычный 2 2 4 2 3 2 2 2" xfId="1309"/>
    <cellStyle name="Обычный 2 2 4 2 3 2 2 2 2" xfId="1310"/>
    <cellStyle name="Обычный 2 2 4 2 3 2 2 3" xfId="1311"/>
    <cellStyle name="Обычный 2 2 4 2 3 2 3" xfId="1312"/>
    <cellStyle name="Обычный 2 2 4 2 3 2 3 2" xfId="1313"/>
    <cellStyle name="Обычный 2 2 4 2 3 2 4" xfId="1314"/>
    <cellStyle name="Обычный 2 2 4 2 3 3" xfId="1315"/>
    <cellStyle name="Обычный 2 2 4 2 3 3 2" xfId="1316"/>
    <cellStyle name="Обычный 2 2 4 2 3 3 2 2" xfId="1317"/>
    <cellStyle name="Обычный 2 2 4 2 3 3 3" xfId="1318"/>
    <cellStyle name="Обычный 2 2 4 2 3 4" xfId="1319"/>
    <cellStyle name="Обычный 2 2 4 2 3 4 2" xfId="1320"/>
    <cellStyle name="Обычный 2 2 4 2 3 5" xfId="1321"/>
    <cellStyle name="Обычный 2 2 4 2 4" xfId="1322"/>
    <cellStyle name="Обычный 2 2 4 2 4 2" xfId="1323"/>
    <cellStyle name="Обычный 2 2 4 2 4 2 2" xfId="1324"/>
    <cellStyle name="Обычный 2 2 4 2 4 2 2 2" xfId="1325"/>
    <cellStyle name="Обычный 2 2 4 2 4 2 3" xfId="1326"/>
    <cellStyle name="Обычный 2 2 4 2 4 3" xfId="1327"/>
    <cellStyle name="Обычный 2 2 4 2 4 3 2" xfId="1328"/>
    <cellStyle name="Обычный 2 2 4 2 4 4" xfId="1329"/>
    <cellStyle name="Обычный 2 2 4 2 5" xfId="1330"/>
    <cellStyle name="Обычный 2 2 4 2 5 2" xfId="1331"/>
    <cellStyle name="Обычный 2 2 4 2 5 2 2" xfId="1332"/>
    <cellStyle name="Обычный 2 2 4 2 5 3" xfId="1333"/>
    <cellStyle name="Обычный 2 2 4 2 6" xfId="1334"/>
    <cellStyle name="Обычный 2 2 4 2 6 2" xfId="1335"/>
    <cellStyle name="Обычный 2 2 4 2 7" xfId="1336"/>
    <cellStyle name="Обычный 2 2 4 2_июнь" xfId="1337"/>
    <cellStyle name="Обычный 2 2 4 3" xfId="1338"/>
    <cellStyle name="Обычный 2 2 4 3 2" xfId="1339"/>
    <cellStyle name="Обычный 2 2 4 3 2 2" xfId="1340"/>
    <cellStyle name="Обычный 2 2 4 3 2 2 2" xfId="1341"/>
    <cellStyle name="Обычный 2 2 4 3 2 2 2 2" xfId="1342"/>
    <cellStyle name="Обычный 2 2 4 3 2 2 2 2 2" xfId="1343"/>
    <cellStyle name="Обычный 2 2 4 3 2 2 2 3" xfId="1344"/>
    <cellStyle name="Обычный 2 2 4 3 2 2 3" xfId="1345"/>
    <cellStyle name="Обычный 2 2 4 3 2 2 3 2" xfId="1346"/>
    <cellStyle name="Обычный 2 2 4 3 2 2 4" xfId="1347"/>
    <cellStyle name="Обычный 2 2 4 3 2 3" xfId="1348"/>
    <cellStyle name="Обычный 2 2 4 3 2 3 2" xfId="1349"/>
    <cellStyle name="Обычный 2 2 4 3 2 3 2 2" xfId="1350"/>
    <cellStyle name="Обычный 2 2 4 3 2 3 3" xfId="1351"/>
    <cellStyle name="Обычный 2 2 4 3 2 4" xfId="1352"/>
    <cellStyle name="Обычный 2 2 4 3 2 4 2" xfId="1353"/>
    <cellStyle name="Обычный 2 2 4 3 2 5" xfId="1354"/>
    <cellStyle name="Обычный 2 2 4 3 3" xfId="1355"/>
    <cellStyle name="Обычный 2 2 4 3 3 2" xfId="1356"/>
    <cellStyle name="Обычный 2 2 4 3 3 2 2" xfId="1357"/>
    <cellStyle name="Обычный 2 2 4 3 3 2 2 2" xfId="1358"/>
    <cellStyle name="Обычный 2 2 4 3 3 2 3" xfId="1359"/>
    <cellStyle name="Обычный 2 2 4 3 3 3" xfId="1360"/>
    <cellStyle name="Обычный 2 2 4 3 3 3 2" xfId="1361"/>
    <cellStyle name="Обычный 2 2 4 3 3 4" xfId="1362"/>
    <cellStyle name="Обычный 2 2 4 3 4" xfId="1363"/>
    <cellStyle name="Обычный 2 2 4 3 4 2" xfId="1364"/>
    <cellStyle name="Обычный 2 2 4 3 4 2 2" xfId="1365"/>
    <cellStyle name="Обычный 2 2 4 3 4 3" xfId="1366"/>
    <cellStyle name="Обычный 2 2 4 3 5" xfId="1367"/>
    <cellStyle name="Обычный 2 2 4 3 5 2" xfId="1368"/>
    <cellStyle name="Обычный 2 2 4 3 6" xfId="1369"/>
    <cellStyle name="Обычный 2 2 4 3_июнь" xfId="1370"/>
    <cellStyle name="Обычный 2 2 4 4" xfId="1371"/>
    <cellStyle name="Обычный 2 2 4 4 2" xfId="1372"/>
    <cellStyle name="Обычный 2 2 4 4 2 2" xfId="1373"/>
    <cellStyle name="Обычный 2 2 4 4 2 2 2" xfId="1374"/>
    <cellStyle name="Обычный 2 2 4 4 2 2 2 2" xfId="1375"/>
    <cellStyle name="Обычный 2 2 4 4 2 2 3" xfId="1376"/>
    <cellStyle name="Обычный 2 2 4 4 2 3" xfId="1377"/>
    <cellStyle name="Обычный 2 2 4 4 2 3 2" xfId="1378"/>
    <cellStyle name="Обычный 2 2 4 4 2 4" xfId="1379"/>
    <cellStyle name="Обычный 2 2 4 4 3" xfId="1380"/>
    <cellStyle name="Обычный 2 2 4 4 3 2" xfId="1381"/>
    <cellStyle name="Обычный 2 2 4 4 3 2 2" xfId="1382"/>
    <cellStyle name="Обычный 2 2 4 4 3 3" xfId="1383"/>
    <cellStyle name="Обычный 2 2 4 4 4" xfId="1384"/>
    <cellStyle name="Обычный 2 2 4 4 4 2" xfId="1385"/>
    <cellStyle name="Обычный 2 2 4 4 5" xfId="1386"/>
    <cellStyle name="Обычный 2 2 4 5" xfId="1387"/>
    <cellStyle name="Обычный 2 2 4 5 2" xfId="1388"/>
    <cellStyle name="Обычный 2 2 4 5 2 2" xfId="1389"/>
    <cellStyle name="Обычный 2 2 4 5 2 2 2" xfId="1390"/>
    <cellStyle name="Обычный 2 2 4 5 2 3" xfId="1391"/>
    <cellStyle name="Обычный 2 2 4 5 3" xfId="1392"/>
    <cellStyle name="Обычный 2 2 4 5 3 2" xfId="1393"/>
    <cellStyle name="Обычный 2 2 4 5 4" xfId="1394"/>
    <cellStyle name="Обычный 2 2 4 6" xfId="1395"/>
    <cellStyle name="Обычный 2 2 4 6 2" xfId="1396"/>
    <cellStyle name="Обычный 2 2 4 6 2 2" xfId="1397"/>
    <cellStyle name="Обычный 2 2 4 6 3" xfId="1398"/>
    <cellStyle name="Обычный 2 2 4 7" xfId="1399"/>
    <cellStyle name="Обычный 2 2 4 7 2" xfId="1400"/>
    <cellStyle name="Обычный 2 2 4 8" xfId="1401"/>
    <cellStyle name="Обычный 2 2 4_июнь" xfId="1402"/>
    <cellStyle name="Обычный 2 2 5" xfId="1403"/>
    <cellStyle name="Обычный 2 2 5 2" xfId="1404"/>
    <cellStyle name="Обычный 2 2 5 2 2" xfId="1405"/>
    <cellStyle name="Обычный 2 2 5 2 2 2" xfId="1406"/>
    <cellStyle name="Обычный 2 2 5 2 2 2 2" xfId="1407"/>
    <cellStyle name="Обычный 2 2 5 2 2 2 2 2" xfId="1408"/>
    <cellStyle name="Обычный 2 2 5 2 2 2 2 2 2" xfId="1409"/>
    <cellStyle name="Обычный 2 2 5 2 2 2 2 3" xfId="1410"/>
    <cellStyle name="Обычный 2 2 5 2 2 2 3" xfId="1411"/>
    <cellStyle name="Обычный 2 2 5 2 2 2 3 2" xfId="1412"/>
    <cellStyle name="Обычный 2 2 5 2 2 2 4" xfId="1413"/>
    <cellStyle name="Обычный 2 2 5 2 2 3" xfId="1414"/>
    <cellStyle name="Обычный 2 2 5 2 2 3 2" xfId="1415"/>
    <cellStyle name="Обычный 2 2 5 2 2 3 2 2" xfId="1416"/>
    <cellStyle name="Обычный 2 2 5 2 2 3 3" xfId="1417"/>
    <cellStyle name="Обычный 2 2 5 2 2 4" xfId="1418"/>
    <cellStyle name="Обычный 2 2 5 2 2 4 2" xfId="1419"/>
    <cellStyle name="Обычный 2 2 5 2 2 5" xfId="1420"/>
    <cellStyle name="Обычный 2 2 5 2 3" xfId="1421"/>
    <cellStyle name="Обычный 2 2 5 2 3 2" xfId="1422"/>
    <cellStyle name="Обычный 2 2 5 2 3 2 2" xfId="1423"/>
    <cellStyle name="Обычный 2 2 5 2 3 2 2 2" xfId="1424"/>
    <cellStyle name="Обычный 2 2 5 2 3 2 3" xfId="1425"/>
    <cellStyle name="Обычный 2 2 5 2 3 3" xfId="1426"/>
    <cellStyle name="Обычный 2 2 5 2 3 3 2" xfId="1427"/>
    <cellStyle name="Обычный 2 2 5 2 3 4" xfId="1428"/>
    <cellStyle name="Обычный 2 2 5 2 4" xfId="1429"/>
    <cellStyle name="Обычный 2 2 5 2 4 2" xfId="1430"/>
    <cellStyle name="Обычный 2 2 5 2 4 2 2" xfId="1431"/>
    <cellStyle name="Обычный 2 2 5 2 4 3" xfId="1432"/>
    <cellStyle name="Обычный 2 2 5 2 5" xfId="1433"/>
    <cellStyle name="Обычный 2 2 5 2 5 2" xfId="1434"/>
    <cellStyle name="Обычный 2 2 5 2 6" xfId="1435"/>
    <cellStyle name="Обычный 2 2 5 2_июнь" xfId="1436"/>
    <cellStyle name="Обычный 2 2 5 3" xfId="1437"/>
    <cellStyle name="Обычный 2 2 5 3 2" xfId="1438"/>
    <cellStyle name="Обычный 2 2 5 3 2 2" xfId="1439"/>
    <cellStyle name="Обычный 2 2 5 3 2 2 2" xfId="1440"/>
    <cellStyle name="Обычный 2 2 5 3 2 2 2 2" xfId="1441"/>
    <cellStyle name="Обычный 2 2 5 3 2 2 3" xfId="1442"/>
    <cellStyle name="Обычный 2 2 5 3 2 3" xfId="1443"/>
    <cellStyle name="Обычный 2 2 5 3 2 3 2" xfId="1444"/>
    <cellStyle name="Обычный 2 2 5 3 2 4" xfId="1445"/>
    <cellStyle name="Обычный 2 2 5 3 3" xfId="1446"/>
    <cellStyle name="Обычный 2 2 5 3 3 2" xfId="1447"/>
    <cellStyle name="Обычный 2 2 5 3 3 2 2" xfId="1448"/>
    <cellStyle name="Обычный 2 2 5 3 3 3" xfId="1449"/>
    <cellStyle name="Обычный 2 2 5 3 4" xfId="1450"/>
    <cellStyle name="Обычный 2 2 5 3 4 2" xfId="1451"/>
    <cellStyle name="Обычный 2 2 5 3 5" xfId="1452"/>
    <cellStyle name="Обычный 2 2 5 4" xfId="1453"/>
    <cellStyle name="Обычный 2 2 5 4 2" xfId="1454"/>
    <cellStyle name="Обычный 2 2 5 4 2 2" xfId="1455"/>
    <cellStyle name="Обычный 2 2 5 4 2 2 2" xfId="1456"/>
    <cellStyle name="Обычный 2 2 5 4 2 3" xfId="1457"/>
    <cellStyle name="Обычный 2 2 5 4 3" xfId="1458"/>
    <cellStyle name="Обычный 2 2 5 4 3 2" xfId="1459"/>
    <cellStyle name="Обычный 2 2 5 4 4" xfId="1460"/>
    <cellStyle name="Обычный 2 2 5 5" xfId="1461"/>
    <cellStyle name="Обычный 2 2 5 5 2" xfId="1462"/>
    <cellStyle name="Обычный 2 2 5 5 2 2" xfId="1463"/>
    <cellStyle name="Обычный 2 2 5 5 3" xfId="1464"/>
    <cellStyle name="Обычный 2 2 5 6" xfId="1465"/>
    <cellStyle name="Обычный 2 2 5 6 2" xfId="1466"/>
    <cellStyle name="Обычный 2 2 5 7" xfId="1467"/>
    <cellStyle name="Обычный 2 2 5_июнь" xfId="1468"/>
    <cellStyle name="Обычный 2 2 6" xfId="1469"/>
    <cellStyle name="Обычный 2 2 6 2" xfId="1470"/>
    <cellStyle name="Обычный 2 2 6 2 2" xfId="1471"/>
    <cellStyle name="Обычный 2 2 6 2 2 2" xfId="1472"/>
    <cellStyle name="Обычный 2 2 6 2 2 2 2" xfId="1473"/>
    <cellStyle name="Обычный 2 2 6 2 2 2 2 2" xfId="1474"/>
    <cellStyle name="Обычный 2 2 6 2 2 2 3" xfId="1475"/>
    <cellStyle name="Обычный 2 2 6 2 2 3" xfId="1476"/>
    <cellStyle name="Обычный 2 2 6 2 2 3 2" xfId="1477"/>
    <cellStyle name="Обычный 2 2 6 2 2 4" xfId="1478"/>
    <cellStyle name="Обычный 2 2 6 2 3" xfId="1479"/>
    <cellStyle name="Обычный 2 2 6 2 3 2" xfId="1480"/>
    <cellStyle name="Обычный 2 2 6 2 3 2 2" xfId="1481"/>
    <cellStyle name="Обычный 2 2 6 2 3 3" xfId="1482"/>
    <cellStyle name="Обычный 2 2 6 2 4" xfId="1483"/>
    <cellStyle name="Обычный 2 2 6 2 4 2" xfId="1484"/>
    <cellStyle name="Обычный 2 2 6 2 5" xfId="1485"/>
    <cellStyle name="Обычный 2 2 6 3" xfId="1486"/>
    <cellStyle name="Обычный 2 2 6 3 2" xfId="1487"/>
    <cellStyle name="Обычный 2 2 6 3 2 2" xfId="1488"/>
    <cellStyle name="Обычный 2 2 6 3 2 2 2" xfId="1489"/>
    <cellStyle name="Обычный 2 2 6 3 2 3" xfId="1490"/>
    <cellStyle name="Обычный 2 2 6 3 3" xfId="1491"/>
    <cellStyle name="Обычный 2 2 6 3 3 2" xfId="1492"/>
    <cellStyle name="Обычный 2 2 6 3 4" xfId="1493"/>
    <cellStyle name="Обычный 2 2 6 4" xfId="1494"/>
    <cellStyle name="Обычный 2 2 6 4 2" xfId="1495"/>
    <cellStyle name="Обычный 2 2 6 4 2 2" xfId="1496"/>
    <cellStyle name="Обычный 2 2 6 4 3" xfId="1497"/>
    <cellStyle name="Обычный 2 2 6 5" xfId="1498"/>
    <cellStyle name="Обычный 2 2 6 5 2" xfId="1499"/>
    <cellStyle name="Обычный 2 2 6 6" xfId="1500"/>
    <cellStyle name="Обычный 2 2 6_июнь" xfId="1501"/>
    <cellStyle name="Обычный 2 2 7" xfId="1502"/>
    <cellStyle name="Обычный 2 2 7 2" xfId="1503"/>
    <cellStyle name="Обычный 2 2 7 2 2" xfId="1504"/>
    <cellStyle name="Обычный 2 2 7 2 2 2" xfId="1505"/>
    <cellStyle name="Обычный 2 2 7 2 2 2 2" xfId="1506"/>
    <cellStyle name="Обычный 2 2 7 2 2 3" xfId="1507"/>
    <cellStyle name="Обычный 2 2 7 2 3" xfId="1508"/>
    <cellStyle name="Обычный 2 2 7 2 3 2" xfId="1509"/>
    <cellStyle name="Обычный 2 2 7 2 4" xfId="1510"/>
    <cellStyle name="Обычный 2 2 7 3" xfId="1511"/>
    <cellStyle name="Обычный 2 2 7 3 2" xfId="1512"/>
    <cellStyle name="Обычный 2 2 7 3 2 2" xfId="1513"/>
    <cellStyle name="Обычный 2 2 7 3 3" xfId="1514"/>
    <cellStyle name="Обычный 2 2 7 4" xfId="1515"/>
    <cellStyle name="Обычный 2 2 7 4 2" xfId="1516"/>
    <cellStyle name="Обычный 2 2 7 5" xfId="1517"/>
    <cellStyle name="Обычный 2 2 8" xfId="1518"/>
    <cellStyle name="Обычный 2 2 8 2" xfId="1519"/>
    <cellStyle name="Обычный 2 2 8 2 2" xfId="1520"/>
    <cellStyle name="Обычный 2 2 8 2 2 2" xfId="1521"/>
    <cellStyle name="Обычный 2 2 8 2 3" xfId="1522"/>
    <cellStyle name="Обычный 2 2 8 3" xfId="1523"/>
    <cellStyle name="Обычный 2 2 8 3 2" xfId="1524"/>
    <cellStyle name="Обычный 2 2 8 4" xfId="1525"/>
    <cellStyle name="Обычный 2 2 9" xfId="1526"/>
    <cellStyle name="Обычный 2 2 9 2" xfId="1527"/>
    <cellStyle name="Обычный 2 2 9 2 2" xfId="1528"/>
    <cellStyle name="Обычный 2 2 9 3" xfId="1529"/>
    <cellStyle name="Обычный 2 2_июнь" xfId="1530"/>
    <cellStyle name="Обычный 2 3" xfId="1531"/>
    <cellStyle name="Обычный 2 3 2" xfId="1532"/>
    <cellStyle name="Обычный 2 3 2 2" xfId="1533"/>
    <cellStyle name="Обычный 2 3 2 2 2" xfId="1534"/>
    <cellStyle name="Обычный 2 3 2 2 2 2" xfId="1535"/>
    <cellStyle name="Обычный 2 3 2 2 2 2 2" xfId="1536"/>
    <cellStyle name="Обычный 2 3 2 2 2 2 2 2" xfId="1537"/>
    <cellStyle name="Обычный 2 3 2 2 2 2 2 2 2" xfId="1538"/>
    <cellStyle name="Обычный 2 3 2 2 2 2 2 3" xfId="1539"/>
    <cellStyle name="Обычный 2 3 2 2 2 2 3" xfId="1540"/>
    <cellStyle name="Обычный 2 3 2 2 2 2 3 2" xfId="1541"/>
    <cellStyle name="Обычный 2 3 2 2 2 2 4" xfId="1542"/>
    <cellStyle name="Обычный 2 3 2 2 2 3" xfId="1543"/>
    <cellStyle name="Обычный 2 3 2 2 2 3 2" xfId="1544"/>
    <cellStyle name="Обычный 2 3 2 2 2 3 2 2" xfId="1545"/>
    <cellStyle name="Обычный 2 3 2 2 2 3 3" xfId="1546"/>
    <cellStyle name="Обычный 2 3 2 2 2 4" xfId="1547"/>
    <cellStyle name="Обычный 2 3 2 2 2 4 2" xfId="1548"/>
    <cellStyle name="Обычный 2 3 2 2 2 5" xfId="1549"/>
    <cellStyle name="Обычный 2 3 2 2 3" xfId="1550"/>
    <cellStyle name="Обычный 2 3 2 2 3 2" xfId="1551"/>
    <cellStyle name="Обычный 2 3 2 2 3 2 2" xfId="1552"/>
    <cellStyle name="Обычный 2 3 2 2 3 2 2 2" xfId="1553"/>
    <cellStyle name="Обычный 2 3 2 2 3 2 3" xfId="1554"/>
    <cellStyle name="Обычный 2 3 2 2 3 3" xfId="1555"/>
    <cellStyle name="Обычный 2 3 2 2 3 3 2" xfId="1556"/>
    <cellStyle name="Обычный 2 3 2 2 3 4" xfId="1557"/>
    <cellStyle name="Обычный 2 3 2 2 4" xfId="1558"/>
    <cellStyle name="Обычный 2 3 2 2 4 2" xfId="1559"/>
    <cellStyle name="Обычный 2 3 2 2 4 2 2" xfId="1560"/>
    <cellStyle name="Обычный 2 3 2 2 4 3" xfId="1561"/>
    <cellStyle name="Обычный 2 3 2 2 5" xfId="1562"/>
    <cellStyle name="Обычный 2 3 2 2 5 2" xfId="1563"/>
    <cellStyle name="Обычный 2 3 2 2 6" xfId="1564"/>
    <cellStyle name="Обычный 2 3 2 2_июнь" xfId="1565"/>
    <cellStyle name="Обычный 2 3 2 3" xfId="1566"/>
    <cellStyle name="Обычный 2 3 2 3 2" xfId="1567"/>
    <cellStyle name="Обычный 2 3 2 3 2 2" xfId="1568"/>
    <cellStyle name="Обычный 2 3 2 3 2 2 2" xfId="1569"/>
    <cellStyle name="Обычный 2 3 2 3 2 2 2 2" xfId="1570"/>
    <cellStyle name="Обычный 2 3 2 3 2 2 3" xfId="1571"/>
    <cellStyle name="Обычный 2 3 2 3 2 3" xfId="1572"/>
    <cellStyle name="Обычный 2 3 2 3 2 3 2" xfId="1573"/>
    <cellStyle name="Обычный 2 3 2 3 2 4" xfId="1574"/>
    <cellStyle name="Обычный 2 3 2 3 3" xfId="1575"/>
    <cellStyle name="Обычный 2 3 2 3 3 2" xfId="1576"/>
    <cellStyle name="Обычный 2 3 2 3 3 2 2" xfId="1577"/>
    <cellStyle name="Обычный 2 3 2 3 3 3" xfId="1578"/>
    <cellStyle name="Обычный 2 3 2 3 4" xfId="1579"/>
    <cellStyle name="Обычный 2 3 2 3 4 2" xfId="1580"/>
    <cellStyle name="Обычный 2 3 2 3 5" xfId="1581"/>
    <cellStyle name="Обычный 2 3 2 4" xfId="1582"/>
    <cellStyle name="Обычный 2 3 2 4 2" xfId="1583"/>
    <cellStyle name="Обычный 2 3 2 4 2 2" xfId="1584"/>
    <cellStyle name="Обычный 2 3 2 4 2 2 2" xfId="1585"/>
    <cellStyle name="Обычный 2 3 2 4 2 3" xfId="1586"/>
    <cellStyle name="Обычный 2 3 2 4 3" xfId="1587"/>
    <cellStyle name="Обычный 2 3 2 4 3 2" xfId="1588"/>
    <cellStyle name="Обычный 2 3 2 4 4" xfId="1589"/>
    <cellStyle name="Обычный 2 3 2 5" xfId="1590"/>
    <cellStyle name="Обычный 2 3 2 5 2" xfId="1591"/>
    <cellStyle name="Обычный 2 3 2 5 2 2" xfId="1592"/>
    <cellStyle name="Обычный 2 3 2 5 3" xfId="1593"/>
    <cellStyle name="Обычный 2 3 2 6" xfId="1594"/>
    <cellStyle name="Обычный 2 3 2 6 2" xfId="1595"/>
    <cellStyle name="Обычный 2 3 2 7" xfId="1596"/>
    <cellStyle name="Обычный 2 3 2_июнь" xfId="1597"/>
    <cellStyle name="Обычный 2 3 3" xfId="1598"/>
    <cellStyle name="Обычный 2 3 3 2" xfId="1599"/>
    <cellStyle name="Обычный 2 3 3 2 2" xfId="1600"/>
    <cellStyle name="Обычный 2 3 3 2 2 2" xfId="1601"/>
    <cellStyle name="Обычный 2 3 3 2 2 2 2" xfId="1602"/>
    <cellStyle name="Обычный 2 3 3 2 2 2 2 2" xfId="1603"/>
    <cellStyle name="Обычный 2 3 3 2 2 2 3" xfId="1604"/>
    <cellStyle name="Обычный 2 3 3 2 2 3" xfId="1605"/>
    <cellStyle name="Обычный 2 3 3 2 2 3 2" xfId="1606"/>
    <cellStyle name="Обычный 2 3 3 2 2 4" xfId="1607"/>
    <cellStyle name="Обычный 2 3 3 2 3" xfId="1608"/>
    <cellStyle name="Обычный 2 3 3 2 3 2" xfId="1609"/>
    <cellStyle name="Обычный 2 3 3 2 3 2 2" xfId="1610"/>
    <cellStyle name="Обычный 2 3 3 2 3 3" xfId="1611"/>
    <cellStyle name="Обычный 2 3 3 2 4" xfId="1612"/>
    <cellStyle name="Обычный 2 3 3 2 4 2" xfId="1613"/>
    <cellStyle name="Обычный 2 3 3 2 5" xfId="1614"/>
    <cellStyle name="Обычный 2 3 3 3" xfId="1615"/>
    <cellStyle name="Обычный 2 3 3 3 2" xfId="1616"/>
    <cellStyle name="Обычный 2 3 3 3 2 2" xfId="1617"/>
    <cellStyle name="Обычный 2 3 3 3 2 2 2" xfId="1618"/>
    <cellStyle name="Обычный 2 3 3 3 2 3" xfId="1619"/>
    <cellStyle name="Обычный 2 3 3 3 3" xfId="1620"/>
    <cellStyle name="Обычный 2 3 3 3 3 2" xfId="1621"/>
    <cellStyle name="Обычный 2 3 3 3 4" xfId="1622"/>
    <cellStyle name="Обычный 2 3 3 4" xfId="1623"/>
    <cellStyle name="Обычный 2 3 3 4 2" xfId="1624"/>
    <cellStyle name="Обычный 2 3 3 4 2 2" xfId="1625"/>
    <cellStyle name="Обычный 2 3 3 4 3" xfId="1626"/>
    <cellStyle name="Обычный 2 3 3 5" xfId="1627"/>
    <cellStyle name="Обычный 2 3 3 5 2" xfId="1628"/>
    <cellStyle name="Обычный 2 3 3 6" xfId="1629"/>
    <cellStyle name="Обычный 2 3 3_июнь" xfId="1630"/>
    <cellStyle name="Обычный 2 3 4" xfId="1631"/>
    <cellStyle name="Обычный 2 3 4 2" xfId="1632"/>
    <cellStyle name="Обычный 2 3 4 2 2" xfId="1633"/>
    <cellStyle name="Обычный 2 3 4 2 2 2" xfId="1634"/>
    <cellStyle name="Обычный 2 3 4 2 2 2 2" xfId="1635"/>
    <cellStyle name="Обычный 2 3 4 2 2 3" xfId="1636"/>
    <cellStyle name="Обычный 2 3 4 2 3" xfId="1637"/>
    <cellStyle name="Обычный 2 3 4 2 3 2" xfId="1638"/>
    <cellStyle name="Обычный 2 3 4 2 4" xfId="1639"/>
    <cellStyle name="Обычный 2 3 4 3" xfId="1640"/>
    <cellStyle name="Обычный 2 3 4 3 2" xfId="1641"/>
    <cellStyle name="Обычный 2 3 4 3 2 2" xfId="1642"/>
    <cellStyle name="Обычный 2 3 4 3 3" xfId="1643"/>
    <cellStyle name="Обычный 2 3 4 4" xfId="1644"/>
    <cellStyle name="Обычный 2 3 4 4 2" xfId="1645"/>
    <cellStyle name="Обычный 2 3 4 5" xfId="1646"/>
    <cellStyle name="Обычный 2 3 5" xfId="1647"/>
    <cellStyle name="Обычный 2 3 5 2" xfId="1648"/>
    <cellStyle name="Обычный 2 3 5 2 2" xfId="1649"/>
    <cellStyle name="Обычный 2 3 5 2 2 2" xfId="1650"/>
    <cellStyle name="Обычный 2 3 5 2 3" xfId="1651"/>
    <cellStyle name="Обычный 2 3 5 3" xfId="1652"/>
    <cellStyle name="Обычный 2 3 5 3 2" xfId="1653"/>
    <cellStyle name="Обычный 2 3 5 4" xfId="1654"/>
    <cellStyle name="Обычный 2 3 6" xfId="1655"/>
    <cellStyle name="Обычный 2 3 6 2" xfId="1656"/>
    <cellStyle name="Обычный 2 3 6 2 2" xfId="1657"/>
    <cellStyle name="Обычный 2 3 6 3" xfId="1658"/>
    <cellStyle name="Обычный 2 3 7" xfId="1659"/>
    <cellStyle name="Обычный 2 3 7 2" xfId="1660"/>
    <cellStyle name="Обычный 2 3 8" xfId="1661"/>
    <cellStyle name="Обычный 2 3_июнь" xfId="1662"/>
    <cellStyle name="Обычный 2 4" xfId="1663"/>
    <cellStyle name="Обычный 2 4 2" xfId="1664"/>
    <cellStyle name="Обычный 2 4 2 2" xfId="1665"/>
    <cellStyle name="Обычный 2 4 2 2 2" xfId="1666"/>
    <cellStyle name="Обычный 2 4 2 2 2 2" xfId="1667"/>
    <cellStyle name="Обычный 2 4 2 2 2 2 2" xfId="1668"/>
    <cellStyle name="Обычный 2 4 2 2 2 2 2 2" xfId="1669"/>
    <cellStyle name="Обычный 2 4 2 2 2 2 2 2 2" xfId="1670"/>
    <cellStyle name="Обычный 2 4 2 2 2 2 2 3" xfId="1671"/>
    <cellStyle name="Обычный 2 4 2 2 2 2 3" xfId="1672"/>
    <cellStyle name="Обычный 2 4 2 2 2 2 3 2" xfId="1673"/>
    <cellStyle name="Обычный 2 4 2 2 2 2 4" xfId="1674"/>
    <cellStyle name="Обычный 2 4 2 2 2 3" xfId="1675"/>
    <cellStyle name="Обычный 2 4 2 2 2 3 2" xfId="1676"/>
    <cellStyle name="Обычный 2 4 2 2 2 3 2 2" xfId="1677"/>
    <cellStyle name="Обычный 2 4 2 2 2 3 3" xfId="1678"/>
    <cellStyle name="Обычный 2 4 2 2 2 4" xfId="1679"/>
    <cellStyle name="Обычный 2 4 2 2 2 4 2" xfId="1680"/>
    <cellStyle name="Обычный 2 4 2 2 2 5" xfId="1681"/>
    <cellStyle name="Обычный 2 4 2 2 3" xfId="1682"/>
    <cellStyle name="Обычный 2 4 2 2 3 2" xfId="1683"/>
    <cellStyle name="Обычный 2 4 2 2 3 2 2" xfId="1684"/>
    <cellStyle name="Обычный 2 4 2 2 3 2 2 2" xfId="1685"/>
    <cellStyle name="Обычный 2 4 2 2 3 2 3" xfId="1686"/>
    <cellStyle name="Обычный 2 4 2 2 3 3" xfId="1687"/>
    <cellStyle name="Обычный 2 4 2 2 3 3 2" xfId="1688"/>
    <cellStyle name="Обычный 2 4 2 2 3 4" xfId="1689"/>
    <cellStyle name="Обычный 2 4 2 2 4" xfId="1690"/>
    <cellStyle name="Обычный 2 4 2 2 4 2" xfId="1691"/>
    <cellStyle name="Обычный 2 4 2 2 4 2 2" xfId="1692"/>
    <cellStyle name="Обычный 2 4 2 2 4 3" xfId="1693"/>
    <cellStyle name="Обычный 2 4 2 2 5" xfId="1694"/>
    <cellStyle name="Обычный 2 4 2 2 5 2" xfId="1695"/>
    <cellStyle name="Обычный 2 4 2 2 6" xfId="1696"/>
    <cellStyle name="Обычный 2 4 2 2_июнь" xfId="1697"/>
    <cellStyle name="Обычный 2 4 2 3" xfId="1698"/>
    <cellStyle name="Обычный 2 4 2 3 2" xfId="1699"/>
    <cellStyle name="Обычный 2 4 2 3 2 2" xfId="1700"/>
    <cellStyle name="Обычный 2 4 2 3 2 2 2" xfId="1701"/>
    <cellStyle name="Обычный 2 4 2 3 2 2 2 2" xfId="1702"/>
    <cellStyle name="Обычный 2 4 2 3 2 2 3" xfId="1703"/>
    <cellStyle name="Обычный 2 4 2 3 2 3" xfId="1704"/>
    <cellStyle name="Обычный 2 4 2 3 2 3 2" xfId="1705"/>
    <cellStyle name="Обычный 2 4 2 3 2 4" xfId="1706"/>
    <cellStyle name="Обычный 2 4 2 3 3" xfId="1707"/>
    <cellStyle name="Обычный 2 4 2 3 3 2" xfId="1708"/>
    <cellStyle name="Обычный 2 4 2 3 3 2 2" xfId="1709"/>
    <cellStyle name="Обычный 2 4 2 3 3 3" xfId="1710"/>
    <cellStyle name="Обычный 2 4 2 3 4" xfId="1711"/>
    <cellStyle name="Обычный 2 4 2 3 4 2" xfId="1712"/>
    <cellStyle name="Обычный 2 4 2 3 5" xfId="1713"/>
    <cellStyle name="Обычный 2 4 2 4" xfId="1714"/>
    <cellStyle name="Обычный 2 4 2 4 2" xfId="1715"/>
    <cellStyle name="Обычный 2 4 2 4 2 2" xfId="1716"/>
    <cellStyle name="Обычный 2 4 2 4 2 2 2" xfId="1717"/>
    <cellStyle name="Обычный 2 4 2 4 2 3" xfId="1718"/>
    <cellStyle name="Обычный 2 4 2 4 3" xfId="1719"/>
    <cellStyle name="Обычный 2 4 2 4 3 2" xfId="1720"/>
    <cellStyle name="Обычный 2 4 2 4 4" xfId="1721"/>
    <cellStyle name="Обычный 2 4 2 5" xfId="1722"/>
    <cellStyle name="Обычный 2 4 2 5 2" xfId="1723"/>
    <cellStyle name="Обычный 2 4 2 5 2 2" xfId="1724"/>
    <cellStyle name="Обычный 2 4 2 5 3" xfId="1725"/>
    <cellStyle name="Обычный 2 4 2 6" xfId="1726"/>
    <cellStyle name="Обычный 2 4 2 6 2" xfId="1727"/>
    <cellStyle name="Обычный 2 4 2 7" xfId="1728"/>
    <cellStyle name="Обычный 2 4 2_июнь" xfId="1729"/>
    <cellStyle name="Обычный 2 4 3" xfId="1730"/>
    <cellStyle name="Обычный 2 4 3 2" xfId="1731"/>
    <cellStyle name="Обычный 2 4 3 2 2" xfId="1732"/>
    <cellStyle name="Обычный 2 4 3 2 2 2" xfId="1733"/>
    <cellStyle name="Обычный 2 4 3 2 2 2 2" xfId="1734"/>
    <cellStyle name="Обычный 2 4 3 2 2 2 2 2" xfId="1735"/>
    <cellStyle name="Обычный 2 4 3 2 2 2 3" xfId="1736"/>
    <cellStyle name="Обычный 2 4 3 2 2 3" xfId="1737"/>
    <cellStyle name="Обычный 2 4 3 2 2 3 2" xfId="1738"/>
    <cellStyle name="Обычный 2 4 3 2 2 4" xfId="1739"/>
    <cellStyle name="Обычный 2 4 3 2 3" xfId="1740"/>
    <cellStyle name="Обычный 2 4 3 2 3 2" xfId="1741"/>
    <cellStyle name="Обычный 2 4 3 2 3 2 2" xfId="1742"/>
    <cellStyle name="Обычный 2 4 3 2 3 3" xfId="1743"/>
    <cellStyle name="Обычный 2 4 3 2 4" xfId="1744"/>
    <cellStyle name="Обычный 2 4 3 2 4 2" xfId="1745"/>
    <cellStyle name="Обычный 2 4 3 2 5" xfId="1746"/>
    <cellStyle name="Обычный 2 4 3 3" xfId="1747"/>
    <cellStyle name="Обычный 2 4 3 3 2" xfId="1748"/>
    <cellStyle name="Обычный 2 4 3 3 2 2" xfId="1749"/>
    <cellStyle name="Обычный 2 4 3 3 2 2 2" xfId="1750"/>
    <cellStyle name="Обычный 2 4 3 3 2 3" xfId="1751"/>
    <cellStyle name="Обычный 2 4 3 3 3" xfId="1752"/>
    <cellStyle name="Обычный 2 4 3 3 3 2" xfId="1753"/>
    <cellStyle name="Обычный 2 4 3 3 4" xfId="1754"/>
    <cellStyle name="Обычный 2 4 3 4" xfId="1755"/>
    <cellStyle name="Обычный 2 4 3 4 2" xfId="1756"/>
    <cellStyle name="Обычный 2 4 3 4 2 2" xfId="1757"/>
    <cellStyle name="Обычный 2 4 3 4 3" xfId="1758"/>
    <cellStyle name="Обычный 2 4 3 5" xfId="1759"/>
    <cellStyle name="Обычный 2 4 3 5 2" xfId="1760"/>
    <cellStyle name="Обычный 2 4 3 6" xfId="1761"/>
    <cellStyle name="Обычный 2 4 3_июнь" xfId="1762"/>
    <cellStyle name="Обычный 2 4 4" xfId="1763"/>
    <cellStyle name="Обычный 2 4 4 2" xfId="1764"/>
    <cellStyle name="Обычный 2 4 4 2 2" xfId="1765"/>
    <cellStyle name="Обычный 2 4 4 2 2 2" xfId="1766"/>
    <cellStyle name="Обычный 2 4 4 2 2 2 2" xfId="1767"/>
    <cellStyle name="Обычный 2 4 4 2 2 3" xfId="1768"/>
    <cellStyle name="Обычный 2 4 4 2 3" xfId="1769"/>
    <cellStyle name="Обычный 2 4 4 2 3 2" xfId="1770"/>
    <cellStyle name="Обычный 2 4 4 2 4" xfId="1771"/>
    <cellStyle name="Обычный 2 4 4 3" xfId="1772"/>
    <cellStyle name="Обычный 2 4 4 3 2" xfId="1773"/>
    <cellStyle name="Обычный 2 4 4 3 2 2" xfId="1774"/>
    <cellStyle name="Обычный 2 4 4 3 3" xfId="1775"/>
    <cellStyle name="Обычный 2 4 4 4" xfId="1776"/>
    <cellStyle name="Обычный 2 4 4 4 2" xfId="1777"/>
    <cellStyle name="Обычный 2 4 4 5" xfId="1778"/>
    <cellStyle name="Обычный 2 4 5" xfId="1779"/>
    <cellStyle name="Обычный 2 4 5 2" xfId="1780"/>
    <cellStyle name="Обычный 2 4 5 2 2" xfId="1781"/>
    <cellStyle name="Обычный 2 4 5 2 2 2" xfId="1782"/>
    <cellStyle name="Обычный 2 4 5 2 3" xfId="1783"/>
    <cellStyle name="Обычный 2 4 5 3" xfId="1784"/>
    <cellStyle name="Обычный 2 4 5 3 2" xfId="1785"/>
    <cellStyle name="Обычный 2 4 5 4" xfId="1786"/>
    <cellStyle name="Обычный 2 4 6" xfId="1787"/>
    <cellStyle name="Обычный 2 4 6 2" xfId="1788"/>
    <cellStyle name="Обычный 2 4 6 2 2" xfId="1789"/>
    <cellStyle name="Обычный 2 4 6 3" xfId="1790"/>
    <cellStyle name="Обычный 2 4 7" xfId="1791"/>
    <cellStyle name="Обычный 2 4 7 2" xfId="1792"/>
    <cellStyle name="Обычный 2 4 8" xfId="1793"/>
    <cellStyle name="Обычный 2 4_июнь" xfId="1794"/>
    <cellStyle name="Обычный 2 5" xfId="1795"/>
    <cellStyle name="Обычный 25" xfId="1796"/>
    <cellStyle name="Обычный 286 2" xfId="1797"/>
    <cellStyle name="Обычный 3" xfId="1798"/>
    <cellStyle name="Обычный 3 2" xfId="1799"/>
    <cellStyle name="Обычный 3 2 2" xfId="1800"/>
    <cellStyle name="Обычный 3 3" xfId="1801"/>
    <cellStyle name="Обычный 3 7" xfId="1802"/>
    <cellStyle name="Обычный 31" xfId="1803"/>
    <cellStyle name="Обычный 32" xfId="1804"/>
    <cellStyle name="Обычный 34" xfId="1805"/>
    <cellStyle name="Обычный 4" xfId="1806"/>
    <cellStyle name="Обычный 5" xfId="1807"/>
    <cellStyle name="Обычный 5 2" xfId="1808"/>
    <cellStyle name="Обычный 5 2 2" xfId="1809"/>
    <cellStyle name="Обычный 5 2 2 2" xfId="1810"/>
    <cellStyle name="Обычный 5 2 2 2 2" xfId="1811"/>
    <cellStyle name="Обычный 5 2 2 2 2 2" xfId="1812"/>
    <cellStyle name="Обычный 5 2 2 2 2 2 2" xfId="1813"/>
    <cellStyle name="Обычный 5 2 2 2 2 2 2 2" xfId="1814"/>
    <cellStyle name="Обычный 5 2 2 2 2 2 3" xfId="1815"/>
    <cellStyle name="Обычный 5 2 2 2 2 3" xfId="1816"/>
    <cellStyle name="Обычный 5 2 2 2 2 3 2" xfId="1817"/>
    <cellStyle name="Обычный 5 2 2 2 2 4" xfId="1818"/>
    <cellStyle name="Обычный 5 2 2 2 3" xfId="1819"/>
    <cellStyle name="Обычный 5 2 2 2 3 2" xfId="1820"/>
    <cellStyle name="Обычный 5 2 2 2 3 2 2" xfId="1821"/>
    <cellStyle name="Обычный 5 2 2 2 3 3" xfId="1822"/>
    <cellStyle name="Обычный 5 2 2 2 4" xfId="1823"/>
    <cellStyle name="Обычный 5 2 2 2 4 2" xfId="1824"/>
    <cellStyle name="Обычный 5 2 2 2 5" xfId="1825"/>
    <cellStyle name="Обычный 5 2 2 3" xfId="1826"/>
    <cellStyle name="Обычный 5 2 2 3 2" xfId="1827"/>
    <cellStyle name="Обычный 5 2 2 3 2 2" xfId="1828"/>
    <cellStyle name="Обычный 5 2 2 3 2 2 2" xfId="1829"/>
    <cellStyle name="Обычный 5 2 2 3 2 3" xfId="1830"/>
    <cellStyle name="Обычный 5 2 2 3 3" xfId="1831"/>
    <cellStyle name="Обычный 5 2 2 3 3 2" xfId="1832"/>
    <cellStyle name="Обычный 5 2 2 3 4" xfId="1833"/>
    <cellStyle name="Обычный 5 2 2 4" xfId="1834"/>
    <cellStyle name="Обычный 5 2 2 4 2" xfId="1835"/>
    <cellStyle name="Обычный 5 2 2 4 2 2" xfId="1836"/>
    <cellStyle name="Обычный 5 2 2 4 3" xfId="1837"/>
    <cellStyle name="Обычный 5 2 2 5" xfId="1838"/>
    <cellStyle name="Обычный 5 2 2 5 2" xfId="1839"/>
    <cellStyle name="Обычный 5 2 2 6" xfId="1840"/>
    <cellStyle name="Обычный 5 2 2_июнь" xfId="1841"/>
    <cellStyle name="Обычный 5 2 3" xfId="1842"/>
    <cellStyle name="Обычный 5 2 3 2" xfId="1843"/>
    <cellStyle name="Обычный 5 2 3 2 2" xfId="1844"/>
    <cellStyle name="Обычный 5 2 3 2 2 2" xfId="1845"/>
    <cellStyle name="Обычный 5 2 3 2 2 2 2" xfId="1846"/>
    <cellStyle name="Обычный 5 2 3 2 2 3" xfId="1847"/>
    <cellStyle name="Обычный 5 2 3 2 3" xfId="1848"/>
    <cellStyle name="Обычный 5 2 3 2 3 2" xfId="1849"/>
    <cellStyle name="Обычный 5 2 3 2 4" xfId="1850"/>
    <cellStyle name="Обычный 5 2 3 3" xfId="1851"/>
    <cellStyle name="Обычный 5 2 3 3 2" xfId="1852"/>
    <cellStyle name="Обычный 5 2 3 3 2 2" xfId="1853"/>
    <cellStyle name="Обычный 5 2 3 3 3" xfId="1854"/>
    <cellStyle name="Обычный 5 2 3 4" xfId="1855"/>
    <cellStyle name="Обычный 5 2 3 4 2" xfId="1856"/>
    <cellStyle name="Обычный 5 2 3 5" xfId="1857"/>
    <cellStyle name="Обычный 5 2 4" xfId="1858"/>
    <cellStyle name="Обычный 5 2 4 2" xfId="1859"/>
    <cellStyle name="Обычный 5 2 4 2 2" xfId="1860"/>
    <cellStyle name="Обычный 5 2 4 2 2 2" xfId="1861"/>
    <cellStyle name="Обычный 5 2 4 2 3" xfId="1862"/>
    <cellStyle name="Обычный 5 2 4 3" xfId="1863"/>
    <cellStyle name="Обычный 5 2 4 3 2" xfId="1864"/>
    <cellStyle name="Обычный 5 2 4 4" xfId="1865"/>
    <cellStyle name="Обычный 5 2 5" xfId="1866"/>
    <cellStyle name="Обычный 5 2 5 2" xfId="1867"/>
    <cellStyle name="Обычный 5 2 5 2 2" xfId="1868"/>
    <cellStyle name="Обычный 5 2 5 3" xfId="1869"/>
    <cellStyle name="Обычный 5 2 6" xfId="1870"/>
    <cellStyle name="Обычный 5 2 6 2" xfId="1871"/>
    <cellStyle name="Обычный 5 2 7" xfId="1872"/>
    <cellStyle name="Обычный 5 2_июнь" xfId="1873"/>
    <cellStyle name="Обычный 5 3" xfId="1874"/>
    <cellStyle name="Обычный 5 3 2" xfId="1875"/>
    <cellStyle name="Обычный 5 3 2 2" xfId="1876"/>
    <cellStyle name="Обычный 5 3 2 2 2" xfId="1877"/>
    <cellStyle name="Обычный 5 3 2 2 2 2" xfId="1878"/>
    <cellStyle name="Обычный 5 3 2 2 2 2 2" xfId="1879"/>
    <cellStyle name="Обычный 5 3 2 2 2 3" xfId="1880"/>
    <cellStyle name="Обычный 5 3 2 2 3" xfId="1881"/>
    <cellStyle name="Обычный 5 3 2 2 3 2" xfId="1882"/>
    <cellStyle name="Обычный 5 3 2 2 4" xfId="1883"/>
    <cellStyle name="Обычный 5 3 2 3" xfId="1884"/>
    <cellStyle name="Обычный 5 3 2 3 2" xfId="1885"/>
    <cellStyle name="Обычный 5 3 2 3 2 2" xfId="1886"/>
    <cellStyle name="Обычный 5 3 2 3 3" xfId="1887"/>
    <cellStyle name="Обычный 5 3 2 4" xfId="1888"/>
    <cellStyle name="Обычный 5 3 2 4 2" xfId="1889"/>
    <cellStyle name="Обычный 5 3 2 5" xfId="1890"/>
    <cellStyle name="Обычный 5 3 3" xfId="1891"/>
    <cellStyle name="Обычный 5 3 3 2" xfId="1892"/>
    <cellStyle name="Обычный 5 3 3 2 2" xfId="1893"/>
    <cellStyle name="Обычный 5 3 3 2 2 2" xfId="1894"/>
    <cellStyle name="Обычный 5 3 3 2 3" xfId="1895"/>
    <cellStyle name="Обычный 5 3 3 3" xfId="1896"/>
    <cellStyle name="Обычный 5 3 3 3 2" xfId="1897"/>
    <cellStyle name="Обычный 5 3 3 4" xfId="1898"/>
    <cellStyle name="Обычный 5 3 4" xfId="1899"/>
    <cellStyle name="Обычный 5 3 4 2" xfId="1900"/>
    <cellStyle name="Обычный 5 3 4 2 2" xfId="1901"/>
    <cellStyle name="Обычный 5 3 4 3" xfId="1902"/>
    <cellStyle name="Обычный 5 3 5" xfId="1903"/>
    <cellStyle name="Обычный 5 3 5 2" xfId="1904"/>
    <cellStyle name="Обычный 5 3 6" xfId="1905"/>
    <cellStyle name="Обычный 5 3_июнь" xfId="1906"/>
    <cellStyle name="Обычный 5 4" xfId="1907"/>
    <cellStyle name="Обычный 5 4 2" xfId="1908"/>
    <cellStyle name="Обычный 5 4 2 2" xfId="1909"/>
    <cellStyle name="Обычный 5 4 2 2 2" xfId="1910"/>
    <cellStyle name="Обычный 5 4 2 2 2 2" xfId="1911"/>
    <cellStyle name="Обычный 5 4 2 2 3" xfId="1912"/>
    <cellStyle name="Обычный 5 4 2 3" xfId="1913"/>
    <cellStyle name="Обычный 5 4 2 3 2" xfId="1914"/>
    <cellStyle name="Обычный 5 4 2 4" xfId="1915"/>
    <cellStyle name="Обычный 5 4 3" xfId="1916"/>
    <cellStyle name="Обычный 5 4 3 2" xfId="1917"/>
    <cellStyle name="Обычный 5 4 3 2 2" xfId="1918"/>
    <cellStyle name="Обычный 5 4 3 3" xfId="1919"/>
    <cellStyle name="Обычный 5 4 4" xfId="1920"/>
    <cellStyle name="Обычный 5 4 4 2" xfId="1921"/>
    <cellStyle name="Обычный 5 4 5" xfId="1922"/>
    <cellStyle name="Обычный 5 5" xfId="1923"/>
    <cellStyle name="Обычный 5 5 2" xfId="1924"/>
    <cellStyle name="Обычный 5 5 2 2" xfId="1925"/>
    <cellStyle name="Обычный 5 5 2 2 2" xfId="1926"/>
    <cellStyle name="Обычный 5 5 2 3" xfId="1927"/>
    <cellStyle name="Обычный 5 5 3" xfId="1928"/>
    <cellStyle name="Обычный 5 5 3 2" xfId="1929"/>
    <cellStyle name="Обычный 5 5 4" xfId="1930"/>
    <cellStyle name="Обычный 5 6" xfId="1931"/>
    <cellStyle name="Обычный 5 6 2" xfId="1932"/>
    <cellStyle name="Обычный 5 6 2 2" xfId="1933"/>
    <cellStyle name="Обычный 5 6 3" xfId="1934"/>
    <cellStyle name="Обычный 5 7" xfId="1935"/>
    <cellStyle name="Обычный 5 7 2" xfId="1936"/>
    <cellStyle name="Обычный 5 8" xfId="1937"/>
    <cellStyle name="Обычный 5_июнь" xfId="1938"/>
    <cellStyle name="Обычный 56" xfId="1939"/>
    <cellStyle name="Обычный 56 2" xfId="1940"/>
    <cellStyle name="Обычный 57" xfId="1941"/>
    <cellStyle name="Обычный 58" xfId="1942"/>
    <cellStyle name="Обычный 6" xfId="1943"/>
    <cellStyle name="Обычный 6 2" xfId="1944"/>
    <cellStyle name="Обычный 6 2 2" xfId="1945"/>
    <cellStyle name="Обычный 6 2 2 2" xfId="1946"/>
    <cellStyle name="Обычный 6 2 2 2 2" xfId="1947"/>
    <cellStyle name="Обычный 6 2 2 2 2 2" xfId="1948"/>
    <cellStyle name="Обычный 6 2 2 2 2 2 2" xfId="1949"/>
    <cellStyle name="Обычный 6 2 2 2 2 2 2 2" xfId="1950"/>
    <cellStyle name="Обычный 6 2 2 2 2 2 3" xfId="1951"/>
    <cellStyle name="Обычный 6 2 2 2 2 3" xfId="1952"/>
    <cellStyle name="Обычный 6 2 2 2 2 3 2" xfId="1953"/>
    <cellStyle name="Обычный 6 2 2 2 2 4" xfId="1954"/>
    <cellStyle name="Обычный 6 2 2 2 3" xfId="1955"/>
    <cellStyle name="Обычный 6 2 2 2 3 2" xfId="1956"/>
    <cellStyle name="Обычный 6 2 2 2 3 2 2" xfId="1957"/>
    <cellStyle name="Обычный 6 2 2 2 3 3" xfId="1958"/>
    <cellStyle name="Обычный 6 2 2 2 4" xfId="1959"/>
    <cellStyle name="Обычный 6 2 2 2 4 2" xfId="1960"/>
    <cellStyle name="Обычный 6 2 2 2 5" xfId="1961"/>
    <cellStyle name="Обычный 6 2 2 3" xfId="1962"/>
    <cellStyle name="Обычный 6 2 2 3 2" xfId="1963"/>
    <cellStyle name="Обычный 6 2 2 3 2 2" xfId="1964"/>
    <cellStyle name="Обычный 6 2 2 3 2 2 2" xfId="1965"/>
    <cellStyle name="Обычный 6 2 2 3 2 3" xfId="1966"/>
    <cellStyle name="Обычный 6 2 2 3 3" xfId="1967"/>
    <cellStyle name="Обычный 6 2 2 3 3 2" xfId="1968"/>
    <cellStyle name="Обычный 6 2 2 3 4" xfId="1969"/>
    <cellStyle name="Обычный 6 2 2 4" xfId="1970"/>
    <cellStyle name="Обычный 6 2 2 4 2" xfId="1971"/>
    <cellStyle name="Обычный 6 2 2 4 2 2" xfId="1972"/>
    <cellStyle name="Обычный 6 2 2 4 3" xfId="1973"/>
    <cellStyle name="Обычный 6 2 2 5" xfId="1974"/>
    <cellStyle name="Обычный 6 2 2 5 2" xfId="1975"/>
    <cellStyle name="Обычный 6 2 2 6" xfId="1976"/>
    <cellStyle name="Обычный 6 2 2_июнь" xfId="1977"/>
    <cellStyle name="Обычный 6 2 3" xfId="1978"/>
    <cellStyle name="Обычный 6 2 3 2" xfId="1979"/>
    <cellStyle name="Обычный 6 2 3 2 2" xfId="1980"/>
    <cellStyle name="Обычный 6 2 3 2 2 2" xfId="1981"/>
    <cellStyle name="Обычный 6 2 3 2 2 2 2" xfId="1982"/>
    <cellStyle name="Обычный 6 2 3 2 2 3" xfId="1983"/>
    <cellStyle name="Обычный 6 2 3 2 3" xfId="1984"/>
    <cellStyle name="Обычный 6 2 3 2 3 2" xfId="1985"/>
    <cellStyle name="Обычный 6 2 3 2 4" xfId="1986"/>
    <cellStyle name="Обычный 6 2 3 3" xfId="1987"/>
    <cellStyle name="Обычный 6 2 3 3 2" xfId="1988"/>
    <cellStyle name="Обычный 6 2 3 3 2 2" xfId="1989"/>
    <cellStyle name="Обычный 6 2 3 3 3" xfId="1990"/>
    <cellStyle name="Обычный 6 2 3 4" xfId="1991"/>
    <cellStyle name="Обычный 6 2 3 4 2" xfId="1992"/>
    <cellStyle name="Обычный 6 2 3 5" xfId="1993"/>
    <cellStyle name="Обычный 6 2 4" xfId="1994"/>
    <cellStyle name="Обычный 6 2 4 2" xfId="1995"/>
    <cellStyle name="Обычный 6 2 4 2 2" xfId="1996"/>
    <cellStyle name="Обычный 6 2 4 2 2 2" xfId="1997"/>
    <cellStyle name="Обычный 6 2 4 2 3" xfId="1998"/>
    <cellStyle name="Обычный 6 2 4 3" xfId="1999"/>
    <cellStyle name="Обычный 6 2 4 3 2" xfId="2000"/>
    <cellStyle name="Обычный 6 2 4 4" xfId="2001"/>
    <cellStyle name="Обычный 6 2 5" xfId="2002"/>
    <cellStyle name="Обычный 6 2 5 2" xfId="2003"/>
    <cellStyle name="Обычный 6 2 5 2 2" xfId="2004"/>
    <cellStyle name="Обычный 6 2 5 3" xfId="2005"/>
    <cellStyle name="Обычный 6 2 6" xfId="2006"/>
    <cellStyle name="Обычный 6 2 6 2" xfId="2007"/>
    <cellStyle name="Обычный 6 2 7" xfId="2008"/>
    <cellStyle name="Обычный 6 2_июнь" xfId="2009"/>
    <cellStyle name="Обычный 6 3" xfId="2010"/>
    <cellStyle name="Обычный 6 3 2" xfId="2011"/>
    <cellStyle name="Обычный 6 3 2 2" xfId="2012"/>
    <cellStyle name="Обычный 6 3 2 2 2" xfId="2013"/>
    <cellStyle name="Обычный 6 3 2 2 2 2" xfId="2014"/>
    <cellStyle name="Обычный 6 3 2 2 2 2 2" xfId="2015"/>
    <cellStyle name="Обычный 6 3 2 2 2 3" xfId="2016"/>
    <cellStyle name="Обычный 6 3 2 2 3" xfId="2017"/>
    <cellStyle name="Обычный 6 3 2 2 3 2" xfId="2018"/>
    <cellStyle name="Обычный 6 3 2 2 4" xfId="2019"/>
    <cellStyle name="Обычный 6 3 2 3" xfId="2020"/>
    <cellStyle name="Обычный 6 3 2 3 2" xfId="2021"/>
    <cellStyle name="Обычный 6 3 2 3 2 2" xfId="2022"/>
    <cellStyle name="Обычный 6 3 2 3 3" xfId="2023"/>
    <cellStyle name="Обычный 6 3 2 4" xfId="2024"/>
    <cellStyle name="Обычный 6 3 2 4 2" xfId="2025"/>
    <cellStyle name="Обычный 6 3 2 5" xfId="2026"/>
    <cellStyle name="Обычный 6 3 3" xfId="2027"/>
    <cellStyle name="Обычный 6 3 3 2" xfId="2028"/>
    <cellStyle name="Обычный 6 3 3 2 2" xfId="2029"/>
    <cellStyle name="Обычный 6 3 3 2 2 2" xfId="2030"/>
    <cellStyle name="Обычный 6 3 3 2 3" xfId="2031"/>
    <cellStyle name="Обычный 6 3 3 3" xfId="2032"/>
    <cellStyle name="Обычный 6 3 3 3 2" xfId="2033"/>
    <cellStyle name="Обычный 6 3 3 4" xfId="2034"/>
    <cellStyle name="Обычный 6 3 4" xfId="2035"/>
    <cellStyle name="Обычный 6 3 4 2" xfId="2036"/>
    <cellStyle name="Обычный 6 3 4 2 2" xfId="2037"/>
    <cellStyle name="Обычный 6 3 4 3" xfId="2038"/>
    <cellStyle name="Обычный 6 3 5" xfId="2039"/>
    <cellStyle name="Обычный 6 3 5 2" xfId="2040"/>
    <cellStyle name="Обычный 6 3 6" xfId="2041"/>
    <cellStyle name="Обычный 6 3_июнь" xfId="2042"/>
    <cellStyle name="Обычный 6 4" xfId="2043"/>
    <cellStyle name="Обычный 6 4 2" xfId="2044"/>
    <cellStyle name="Обычный 6 4 2 2" xfId="2045"/>
    <cellStyle name="Обычный 6 4 2 2 2" xfId="2046"/>
    <cellStyle name="Обычный 6 4 2 2 2 2" xfId="2047"/>
    <cellStyle name="Обычный 6 4 2 2 3" xfId="2048"/>
    <cellStyle name="Обычный 6 4 2 3" xfId="2049"/>
    <cellStyle name="Обычный 6 4 2 3 2" xfId="2050"/>
    <cellStyle name="Обычный 6 4 2 4" xfId="2051"/>
    <cellStyle name="Обычный 6 4 3" xfId="2052"/>
    <cellStyle name="Обычный 6 4 3 2" xfId="2053"/>
    <cellStyle name="Обычный 6 4 3 2 2" xfId="2054"/>
    <cellStyle name="Обычный 6 4 3 3" xfId="2055"/>
    <cellStyle name="Обычный 6 4 4" xfId="2056"/>
    <cellStyle name="Обычный 6 4 4 2" xfId="2057"/>
    <cellStyle name="Обычный 6 4 5" xfId="2058"/>
    <cellStyle name="Обычный 6 5" xfId="2059"/>
    <cellStyle name="Обычный 6 5 2" xfId="2060"/>
    <cellStyle name="Обычный 6 5 2 2" xfId="2061"/>
    <cellStyle name="Обычный 6 5 2 2 2" xfId="2062"/>
    <cellStyle name="Обычный 6 5 2 3" xfId="2063"/>
    <cellStyle name="Обычный 6 5 3" xfId="2064"/>
    <cellStyle name="Обычный 6 5 3 2" xfId="2065"/>
    <cellStyle name="Обычный 6 5 4" xfId="2066"/>
    <cellStyle name="Обычный 6 6" xfId="2067"/>
    <cellStyle name="Обычный 6 6 2" xfId="2068"/>
    <cellStyle name="Обычный 6 6 2 2" xfId="2069"/>
    <cellStyle name="Обычный 6 6 3" xfId="2070"/>
    <cellStyle name="Обычный 6 7" xfId="2071"/>
    <cellStyle name="Обычный 6 7 2" xfId="2072"/>
    <cellStyle name="Обычный 6 8" xfId="2073"/>
    <cellStyle name="Обычный 6 8 2" xfId="2074"/>
    <cellStyle name="Обычный 6 9" xfId="2075"/>
    <cellStyle name="Обычный 6_июнь" xfId="2076"/>
    <cellStyle name="Обычный 65" xfId="2077"/>
    <cellStyle name="Обычный 67" xfId="2078"/>
    <cellStyle name="Обычный 69" xfId="2079"/>
    <cellStyle name="Обычный 7" xfId="2080"/>
    <cellStyle name="Обычный 7 2" xfId="2081"/>
    <cellStyle name="Обычный 7 2 2" xfId="2082"/>
    <cellStyle name="Обычный 7 2 2 2" xfId="2083"/>
    <cellStyle name="Обычный 7 2 2 2 2" xfId="2084"/>
    <cellStyle name="Обычный 7 2 2 2 2 2" xfId="2085"/>
    <cellStyle name="Обычный 7 2 2 2 2 2 2" xfId="2086"/>
    <cellStyle name="Обычный 7 2 2 2 2 2 2 2" xfId="2087"/>
    <cellStyle name="Обычный 7 2 2 2 2 2 2 2 2" xfId="2088"/>
    <cellStyle name="Обычный 7 2 2 2 2 2 2 3" xfId="2089"/>
    <cellStyle name="Обычный 7 2 2 2 2 2 3" xfId="2090"/>
    <cellStyle name="Обычный 7 2 2 2 2 2 3 2" xfId="2091"/>
    <cellStyle name="Обычный 7 2 2 2 2 2 4" xfId="2092"/>
    <cellStyle name="Обычный 7 2 2 2 2 3" xfId="2093"/>
    <cellStyle name="Обычный 7 2 2 2 2 3 2" xfId="2094"/>
    <cellStyle name="Обычный 7 2 2 2 2 3 2 2" xfId="2095"/>
    <cellStyle name="Обычный 7 2 2 2 2 3 3" xfId="2096"/>
    <cellStyle name="Обычный 7 2 2 2 2 4" xfId="2097"/>
    <cellStyle name="Обычный 7 2 2 2 2 4 2" xfId="2098"/>
    <cellStyle name="Обычный 7 2 2 2 2 5" xfId="2099"/>
    <cellStyle name="Обычный 7 2 2 2 3" xfId="2100"/>
    <cellStyle name="Обычный 7 2 2 2 3 2" xfId="2101"/>
    <cellStyle name="Обычный 7 2 2 2 3 2 2" xfId="2102"/>
    <cellStyle name="Обычный 7 2 2 2 3 2 2 2" xfId="2103"/>
    <cellStyle name="Обычный 7 2 2 2 3 2 3" xfId="2104"/>
    <cellStyle name="Обычный 7 2 2 2 3 3" xfId="2105"/>
    <cellStyle name="Обычный 7 2 2 2 3 3 2" xfId="2106"/>
    <cellStyle name="Обычный 7 2 2 2 3 4" xfId="2107"/>
    <cellStyle name="Обычный 7 2 2 2 4" xfId="2108"/>
    <cellStyle name="Обычный 7 2 2 2 4 2" xfId="2109"/>
    <cellStyle name="Обычный 7 2 2 2 4 2 2" xfId="2110"/>
    <cellStyle name="Обычный 7 2 2 2 4 3" xfId="2111"/>
    <cellStyle name="Обычный 7 2 2 2 5" xfId="2112"/>
    <cellStyle name="Обычный 7 2 2 2 5 2" xfId="2113"/>
    <cellStyle name="Обычный 7 2 2 2 6" xfId="2114"/>
    <cellStyle name="Обычный 7 2 2 2_июнь" xfId="2115"/>
    <cellStyle name="Обычный 7 2 2 3" xfId="2116"/>
    <cellStyle name="Обычный 7 2 2 3 2" xfId="2117"/>
    <cellStyle name="Обычный 7 2 2 3 2 2" xfId="2118"/>
    <cellStyle name="Обычный 7 2 2 3 2 2 2" xfId="2119"/>
    <cellStyle name="Обычный 7 2 2 3 2 2 2 2" xfId="2120"/>
    <cellStyle name="Обычный 7 2 2 3 2 2 3" xfId="2121"/>
    <cellStyle name="Обычный 7 2 2 3 2 3" xfId="2122"/>
    <cellStyle name="Обычный 7 2 2 3 2 3 2" xfId="2123"/>
    <cellStyle name="Обычный 7 2 2 3 2 4" xfId="2124"/>
    <cellStyle name="Обычный 7 2 2 3 3" xfId="2125"/>
    <cellStyle name="Обычный 7 2 2 3 3 2" xfId="2126"/>
    <cellStyle name="Обычный 7 2 2 3 3 2 2" xfId="2127"/>
    <cellStyle name="Обычный 7 2 2 3 3 3" xfId="2128"/>
    <cellStyle name="Обычный 7 2 2 3 4" xfId="2129"/>
    <cellStyle name="Обычный 7 2 2 3 4 2" xfId="2130"/>
    <cellStyle name="Обычный 7 2 2 3 5" xfId="2131"/>
    <cellStyle name="Обычный 7 2 2 4" xfId="2132"/>
    <cellStyle name="Обычный 7 2 2 4 2" xfId="2133"/>
    <cellStyle name="Обычный 7 2 2 4 2 2" xfId="2134"/>
    <cellStyle name="Обычный 7 2 2 4 2 2 2" xfId="2135"/>
    <cellStyle name="Обычный 7 2 2 4 2 3" xfId="2136"/>
    <cellStyle name="Обычный 7 2 2 4 3" xfId="2137"/>
    <cellStyle name="Обычный 7 2 2 4 3 2" xfId="2138"/>
    <cellStyle name="Обычный 7 2 2 4 4" xfId="2139"/>
    <cellStyle name="Обычный 7 2 2 5" xfId="2140"/>
    <cellStyle name="Обычный 7 2 2 5 2" xfId="2141"/>
    <cellStyle name="Обычный 7 2 2 5 2 2" xfId="2142"/>
    <cellStyle name="Обычный 7 2 2 5 3" xfId="2143"/>
    <cellStyle name="Обычный 7 2 2 6" xfId="2144"/>
    <cellStyle name="Обычный 7 2 2 6 2" xfId="2145"/>
    <cellStyle name="Обычный 7 2 2 7" xfId="2146"/>
    <cellStyle name="Обычный 7 2 2_июнь" xfId="2147"/>
    <cellStyle name="Обычный 7 2 3" xfId="2148"/>
    <cellStyle name="Обычный 7 2 3 2" xfId="2149"/>
    <cellStyle name="Обычный 7 2 3 2 2" xfId="2150"/>
    <cellStyle name="Обычный 7 2 3 2 2 2" xfId="2151"/>
    <cellStyle name="Обычный 7 2 3 2 2 2 2" xfId="2152"/>
    <cellStyle name="Обычный 7 2 3 2 2 2 2 2" xfId="2153"/>
    <cellStyle name="Обычный 7 2 3 2 2 2 3" xfId="2154"/>
    <cellStyle name="Обычный 7 2 3 2 2 3" xfId="2155"/>
    <cellStyle name="Обычный 7 2 3 2 2 3 2" xfId="2156"/>
    <cellStyle name="Обычный 7 2 3 2 2 4" xfId="2157"/>
    <cellStyle name="Обычный 7 2 3 2 3" xfId="2158"/>
    <cellStyle name="Обычный 7 2 3 2 3 2" xfId="2159"/>
    <cellStyle name="Обычный 7 2 3 2 3 2 2" xfId="2160"/>
    <cellStyle name="Обычный 7 2 3 2 3 3" xfId="2161"/>
    <cellStyle name="Обычный 7 2 3 2 4" xfId="2162"/>
    <cellStyle name="Обычный 7 2 3 2 4 2" xfId="2163"/>
    <cellStyle name="Обычный 7 2 3 2 5" xfId="2164"/>
    <cellStyle name="Обычный 7 2 3 3" xfId="2165"/>
    <cellStyle name="Обычный 7 2 3 3 2" xfId="2166"/>
    <cellStyle name="Обычный 7 2 3 3 2 2" xfId="2167"/>
    <cellStyle name="Обычный 7 2 3 3 2 2 2" xfId="2168"/>
    <cellStyle name="Обычный 7 2 3 3 2 3" xfId="2169"/>
    <cellStyle name="Обычный 7 2 3 3 3" xfId="2170"/>
    <cellStyle name="Обычный 7 2 3 3 3 2" xfId="2171"/>
    <cellStyle name="Обычный 7 2 3 3 4" xfId="2172"/>
    <cellStyle name="Обычный 7 2 3 4" xfId="2173"/>
    <cellStyle name="Обычный 7 2 3 4 2" xfId="2174"/>
    <cellStyle name="Обычный 7 2 3 4 2 2" xfId="2175"/>
    <cellStyle name="Обычный 7 2 3 4 3" xfId="2176"/>
    <cellStyle name="Обычный 7 2 3 5" xfId="2177"/>
    <cellStyle name="Обычный 7 2 3 5 2" xfId="2178"/>
    <cellStyle name="Обычный 7 2 3 6" xfId="2179"/>
    <cellStyle name="Обычный 7 2 3_июнь" xfId="2180"/>
    <cellStyle name="Обычный 7 2 4" xfId="2181"/>
    <cellStyle name="Обычный 7 2 4 2" xfId="2182"/>
    <cellStyle name="Обычный 7 2 4 2 2" xfId="2183"/>
    <cellStyle name="Обычный 7 2 4 2 2 2" xfId="2184"/>
    <cellStyle name="Обычный 7 2 4 2 2 2 2" xfId="2185"/>
    <cellStyle name="Обычный 7 2 4 2 2 3" xfId="2186"/>
    <cellStyle name="Обычный 7 2 4 2 3" xfId="2187"/>
    <cellStyle name="Обычный 7 2 4 2 3 2" xfId="2188"/>
    <cellStyle name="Обычный 7 2 4 2 4" xfId="2189"/>
    <cellStyle name="Обычный 7 2 4 3" xfId="2190"/>
    <cellStyle name="Обычный 7 2 4 3 2" xfId="2191"/>
    <cellStyle name="Обычный 7 2 4 3 2 2" xfId="2192"/>
    <cellStyle name="Обычный 7 2 4 3 3" xfId="2193"/>
    <cellStyle name="Обычный 7 2 4 4" xfId="2194"/>
    <cellStyle name="Обычный 7 2 4 4 2" xfId="2195"/>
    <cellStyle name="Обычный 7 2 4 5" xfId="2196"/>
    <cellStyle name="Обычный 7 2 5" xfId="2197"/>
    <cellStyle name="Обычный 7 2 5 2" xfId="2198"/>
    <cellStyle name="Обычный 7 2 5 2 2" xfId="2199"/>
    <cellStyle name="Обычный 7 2 5 2 2 2" xfId="2200"/>
    <cellStyle name="Обычный 7 2 5 2 3" xfId="2201"/>
    <cellStyle name="Обычный 7 2 5 3" xfId="2202"/>
    <cellStyle name="Обычный 7 2 5 3 2" xfId="2203"/>
    <cellStyle name="Обычный 7 2 5 4" xfId="2204"/>
    <cellStyle name="Обычный 7 2 6" xfId="2205"/>
    <cellStyle name="Обычный 7 2 6 2" xfId="2206"/>
    <cellStyle name="Обычный 7 2 6 2 2" xfId="2207"/>
    <cellStyle name="Обычный 7 2 6 3" xfId="2208"/>
    <cellStyle name="Обычный 7 2 7" xfId="2209"/>
    <cellStyle name="Обычный 7 2 7 2" xfId="2210"/>
    <cellStyle name="Обычный 7 2 8" xfId="2211"/>
    <cellStyle name="Обычный 7 2_июнь" xfId="2212"/>
    <cellStyle name="Обычный 7 3" xfId="2213"/>
    <cellStyle name="Обычный 7 3 2" xfId="2214"/>
    <cellStyle name="Обычный 7 3 2 2" xfId="2215"/>
    <cellStyle name="Обычный 7 3 2 2 2" xfId="2216"/>
    <cellStyle name="Обычный 7 3 2 2 2 2" xfId="2217"/>
    <cellStyle name="Обычный 7 3 2 2 2 2 2" xfId="2218"/>
    <cellStyle name="Обычный 7 3 2 2 2 2 2 2" xfId="2219"/>
    <cellStyle name="Обычный 7 3 2 2 2 2 3" xfId="2220"/>
    <cellStyle name="Обычный 7 3 2 2 2 3" xfId="2221"/>
    <cellStyle name="Обычный 7 3 2 2 2 3 2" xfId="2222"/>
    <cellStyle name="Обычный 7 3 2 2 2 4" xfId="2223"/>
    <cellStyle name="Обычный 7 3 2 2 3" xfId="2224"/>
    <cellStyle name="Обычный 7 3 2 2 3 2" xfId="2225"/>
    <cellStyle name="Обычный 7 3 2 2 3 2 2" xfId="2226"/>
    <cellStyle name="Обычный 7 3 2 2 3 3" xfId="2227"/>
    <cellStyle name="Обычный 7 3 2 2 4" xfId="2228"/>
    <cellStyle name="Обычный 7 3 2 2 4 2" xfId="2229"/>
    <cellStyle name="Обычный 7 3 2 2 5" xfId="2230"/>
    <cellStyle name="Обычный 7 3 2 3" xfId="2231"/>
    <cellStyle name="Обычный 7 3 2 3 2" xfId="2232"/>
    <cellStyle name="Обычный 7 3 2 3 2 2" xfId="2233"/>
    <cellStyle name="Обычный 7 3 2 3 2 2 2" xfId="2234"/>
    <cellStyle name="Обычный 7 3 2 3 2 3" xfId="2235"/>
    <cellStyle name="Обычный 7 3 2 3 3" xfId="2236"/>
    <cellStyle name="Обычный 7 3 2 3 3 2" xfId="2237"/>
    <cellStyle name="Обычный 7 3 2 3 4" xfId="2238"/>
    <cellStyle name="Обычный 7 3 2 4" xfId="2239"/>
    <cellStyle name="Обычный 7 3 2 4 2" xfId="2240"/>
    <cellStyle name="Обычный 7 3 2 4 2 2" xfId="2241"/>
    <cellStyle name="Обычный 7 3 2 4 3" xfId="2242"/>
    <cellStyle name="Обычный 7 3 2 5" xfId="2243"/>
    <cellStyle name="Обычный 7 3 2 5 2" xfId="2244"/>
    <cellStyle name="Обычный 7 3 2 6" xfId="2245"/>
    <cellStyle name="Обычный 7 3 2_июнь" xfId="2246"/>
    <cellStyle name="Обычный 7 3 3" xfId="2247"/>
    <cellStyle name="Обычный 7 3 3 2" xfId="2248"/>
    <cellStyle name="Обычный 7 3 3 2 2" xfId="2249"/>
    <cellStyle name="Обычный 7 3 3 2 2 2" xfId="2250"/>
    <cellStyle name="Обычный 7 3 3 2 2 2 2" xfId="2251"/>
    <cellStyle name="Обычный 7 3 3 2 2 3" xfId="2252"/>
    <cellStyle name="Обычный 7 3 3 2 3" xfId="2253"/>
    <cellStyle name="Обычный 7 3 3 2 3 2" xfId="2254"/>
    <cellStyle name="Обычный 7 3 3 2 4" xfId="2255"/>
    <cellStyle name="Обычный 7 3 3 3" xfId="2256"/>
    <cellStyle name="Обычный 7 3 3 3 2" xfId="2257"/>
    <cellStyle name="Обычный 7 3 3 3 2 2" xfId="2258"/>
    <cellStyle name="Обычный 7 3 3 3 3" xfId="2259"/>
    <cellStyle name="Обычный 7 3 3 4" xfId="2260"/>
    <cellStyle name="Обычный 7 3 3 4 2" xfId="2261"/>
    <cellStyle name="Обычный 7 3 3 5" xfId="2262"/>
    <cellStyle name="Обычный 7 3 4" xfId="2263"/>
    <cellStyle name="Обычный 7 3 4 2" xfId="2264"/>
    <cellStyle name="Обычный 7 3 4 2 2" xfId="2265"/>
    <cellStyle name="Обычный 7 3 4 2 2 2" xfId="2266"/>
    <cellStyle name="Обычный 7 3 4 2 3" xfId="2267"/>
    <cellStyle name="Обычный 7 3 4 3" xfId="2268"/>
    <cellStyle name="Обычный 7 3 4 3 2" xfId="2269"/>
    <cellStyle name="Обычный 7 3 4 4" xfId="2270"/>
    <cellStyle name="Обычный 7 3 5" xfId="2271"/>
    <cellStyle name="Обычный 7 3 5 2" xfId="2272"/>
    <cellStyle name="Обычный 7 3 5 2 2" xfId="2273"/>
    <cellStyle name="Обычный 7 3 5 3" xfId="2274"/>
    <cellStyle name="Обычный 7 3 6" xfId="2275"/>
    <cellStyle name="Обычный 7 3 6 2" xfId="2276"/>
    <cellStyle name="Обычный 7 3 7" xfId="2277"/>
    <cellStyle name="Обычный 7 3_июнь" xfId="2278"/>
    <cellStyle name="Обычный 7 4" xfId="2279"/>
    <cellStyle name="Обычный 7 4 2" xfId="2280"/>
    <cellStyle name="Обычный 7 4 2 2" xfId="2281"/>
    <cellStyle name="Обычный 7 4 2 2 2" xfId="2282"/>
    <cellStyle name="Обычный 7 4 2 2 2 2" xfId="2283"/>
    <cellStyle name="Обычный 7 4 2 2 2 2 2" xfId="2284"/>
    <cellStyle name="Обычный 7 4 2 2 2 3" xfId="2285"/>
    <cellStyle name="Обычный 7 4 2 2 3" xfId="2286"/>
    <cellStyle name="Обычный 7 4 2 2 3 2" xfId="2287"/>
    <cellStyle name="Обычный 7 4 2 2 4" xfId="2288"/>
    <cellStyle name="Обычный 7 4 2 3" xfId="2289"/>
    <cellStyle name="Обычный 7 4 2 3 2" xfId="2290"/>
    <cellStyle name="Обычный 7 4 2 3 2 2" xfId="2291"/>
    <cellStyle name="Обычный 7 4 2 3 3" xfId="2292"/>
    <cellStyle name="Обычный 7 4 2 4" xfId="2293"/>
    <cellStyle name="Обычный 7 4 2 4 2" xfId="2294"/>
    <cellStyle name="Обычный 7 4 2 5" xfId="2295"/>
    <cellStyle name="Обычный 7 4 3" xfId="2296"/>
    <cellStyle name="Обычный 7 4 3 2" xfId="2297"/>
    <cellStyle name="Обычный 7 4 3 2 2" xfId="2298"/>
    <cellStyle name="Обычный 7 4 3 2 2 2" xfId="2299"/>
    <cellStyle name="Обычный 7 4 3 2 3" xfId="2300"/>
    <cellStyle name="Обычный 7 4 3 3" xfId="2301"/>
    <cellStyle name="Обычный 7 4 3 3 2" xfId="2302"/>
    <cellStyle name="Обычный 7 4 3 4" xfId="2303"/>
    <cellStyle name="Обычный 7 4 4" xfId="2304"/>
    <cellStyle name="Обычный 7 4 4 2" xfId="2305"/>
    <cellStyle name="Обычный 7 4 4 2 2" xfId="2306"/>
    <cellStyle name="Обычный 7 4 4 3" xfId="2307"/>
    <cellStyle name="Обычный 7 4 5" xfId="2308"/>
    <cellStyle name="Обычный 7 4 5 2" xfId="2309"/>
    <cellStyle name="Обычный 7 4 6" xfId="2310"/>
    <cellStyle name="Обычный 7 4_июнь" xfId="2311"/>
    <cellStyle name="Обычный 7 5" xfId="2312"/>
    <cellStyle name="Обычный 7 5 2" xfId="2313"/>
    <cellStyle name="Обычный 7 5 2 2" xfId="2314"/>
    <cellStyle name="Обычный 7 5 2 2 2" xfId="2315"/>
    <cellStyle name="Обычный 7 5 2 2 2 2" xfId="2316"/>
    <cellStyle name="Обычный 7 5 2 2 3" xfId="2317"/>
    <cellStyle name="Обычный 7 5 2 3" xfId="2318"/>
    <cellStyle name="Обычный 7 5 2 3 2" xfId="2319"/>
    <cellStyle name="Обычный 7 5 2 4" xfId="2320"/>
    <cellStyle name="Обычный 7 5 3" xfId="2321"/>
    <cellStyle name="Обычный 7 5 3 2" xfId="2322"/>
    <cellStyle name="Обычный 7 5 3 2 2" xfId="2323"/>
    <cellStyle name="Обычный 7 5 3 3" xfId="2324"/>
    <cellStyle name="Обычный 7 5 4" xfId="2325"/>
    <cellStyle name="Обычный 7 5 4 2" xfId="2326"/>
    <cellStyle name="Обычный 7 5 5" xfId="2327"/>
    <cellStyle name="Обычный 7 6" xfId="2328"/>
    <cellStyle name="Обычный 7 6 2" xfId="2329"/>
    <cellStyle name="Обычный 7 6 2 2" xfId="2330"/>
    <cellStyle name="Обычный 7 6 2 2 2" xfId="2331"/>
    <cellStyle name="Обычный 7 6 2 3" xfId="2332"/>
    <cellStyle name="Обычный 7 6 3" xfId="2333"/>
    <cellStyle name="Обычный 7 6 3 2" xfId="2334"/>
    <cellStyle name="Обычный 7 6 4" xfId="2335"/>
    <cellStyle name="Обычный 7 7" xfId="2336"/>
    <cellStyle name="Обычный 7 7 2" xfId="2337"/>
    <cellStyle name="Обычный 7 7 2 2" xfId="2338"/>
    <cellStyle name="Обычный 7 7 3" xfId="2339"/>
    <cellStyle name="Обычный 7 8" xfId="2340"/>
    <cellStyle name="Обычный 7 8 2" xfId="2341"/>
    <cellStyle name="Обычный 7 9" xfId="2342"/>
    <cellStyle name="Обычный 7_июнь" xfId="2343"/>
    <cellStyle name="Обычный 74" xfId="2344"/>
    <cellStyle name="Обычный 75" xfId="2345"/>
    <cellStyle name="Обычный 76" xfId="2346"/>
    <cellStyle name="Обычный 8" xfId="2347"/>
    <cellStyle name="Обычный 8 2" xfId="2348"/>
    <cellStyle name="Обычный 8 2 2" xfId="2349"/>
    <cellStyle name="Обычный 8 2 2 2" xfId="2350"/>
    <cellStyle name="Обычный 8 2 2 2 2" xfId="2351"/>
    <cellStyle name="Обычный 8 2 2 2 2 2" xfId="2352"/>
    <cellStyle name="Обычный 8 2 2 2 2 2 2" xfId="2353"/>
    <cellStyle name="Обычный 8 2 2 2 2 2 2 2" xfId="2354"/>
    <cellStyle name="Обычный 8 2 2 2 2 2 3" xfId="2355"/>
    <cellStyle name="Обычный 8 2 2 2 2 3" xfId="2356"/>
    <cellStyle name="Обычный 8 2 2 2 2 3 2" xfId="2357"/>
    <cellStyle name="Обычный 8 2 2 2 2 4" xfId="2358"/>
    <cellStyle name="Обычный 8 2 2 2 3" xfId="2359"/>
    <cellStyle name="Обычный 8 2 2 2 3 2" xfId="2360"/>
    <cellStyle name="Обычный 8 2 2 2 3 2 2" xfId="2361"/>
    <cellStyle name="Обычный 8 2 2 2 3 3" xfId="2362"/>
    <cellStyle name="Обычный 8 2 2 2 4" xfId="2363"/>
    <cellStyle name="Обычный 8 2 2 2 4 2" xfId="2364"/>
    <cellStyle name="Обычный 8 2 2 2 5" xfId="2365"/>
    <cellStyle name="Обычный 8 2 2 3" xfId="2366"/>
    <cellStyle name="Обычный 8 2 2 3 2" xfId="2367"/>
    <cellStyle name="Обычный 8 2 2 3 2 2" xfId="2368"/>
    <cellStyle name="Обычный 8 2 2 3 2 2 2" xfId="2369"/>
    <cellStyle name="Обычный 8 2 2 3 2 3" xfId="2370"/>
    <cellStyle name="Обычный 8 2 2 3 3" xfId="2371"/>
    <cellStyle name="Обычный 8 2 2 3 3 2" xfId="2372"/>
    <cellStyle name="Обычный 8 2 2 3 4" xfId="2373"/>
    <cellStyle name="Обычный 8 2 2 4" xfId="2374"/>
    <cellStyle name="Обычный 8 2 2 4 2" xfId="2375"/>
    <cellStyle name="Обычный 8 2 2 4 2 2" xfId="2376"/>
    <cellStyle name="Обычный 8 2 2 4 3" xfId="2377"/>
    <cellStyle name="Обычный 8 2 2 5" xfId="2378"/>
    <cellStyle name="Обычный 8 2 2 5 2" xfId="2379"/>
    <cellStyle name="Обычный 8 2 2 6" xfId="2380"/>
    <cellStyle name="Обычный 8 2 2_июнь" xfId="2381"/>
    <cellStyle name="Обычный 8 2 3" xfId="2382"/>
    <cellStyle name="Обычный 8 2 3 2" xfId="2383"/>
    <cellStyle name="Обычный 8 2 3 2 2" xfId="2384"/>
    <cellStyle name="Обычный 8 2 3 2 2 2" xfId="2385"/>
    <cellStyle name="Обычный 8 2 3 2 2 2 2" xfId="2386"/>
    <cellStyle name="Обычный 8 2 3 2 2 3" xfId="2387"/>
    <cellStyle name="Обычный 8 2 3 2 3" xfId="2388"/>
    <cellStyle name="Обычный 8 2 3 2 3 2" xfId="2389"/>
    <cellStyle name="Обычный 8 2 3 2 4" xfId="2390"/>
    <cellStyle name="Обычный 8 2 3 3" xfId="2391"/>
    <cellStyle name="Обычный 8 2 3 3 2" xfId="2392"/>
    <cellStyle name="Обычный 8 2 3 3 2 2" xfId="2393"/>
    <cellStyle name="Обычный 8 2 3 3 3" xfId="2394"/>
    <cellStyle name="Обычный 8 2 3 4" xfId="2395"/>
    <cellStyle name="Обычный 8 2 3 4 2" xfId="2396"/>
    <cellStyle name="Обычный 8 2 3 5" xfId="2397"/>
    <cellStyle name="Обычный 8 2 4" xfId="2398"/>
    <cellStyle name="Обычный 8 2 4 2" xfId="2399"/>
    <cellStyle name="Обычный 8 2 4 2 2" xfId="2400"/>
    <cellStyle name="Обычный 8 2 4 2 2 2" xfId="2401"/>
    <cellStyle name="Обычный 8 2 4 2 3" xfId="2402"/>
    <cellStyle name="Обычный 8 2 4 3" xfId="2403"/>
    <cellStyle name="Обычный 8 2 4 3 2" xfId="2404"/>
    <cellStyle name="Обычный 8 2 4 4" xfId="2405"/>
    <cellStyle name="Обычный 8 2 5" xfId="2406"/>
    <cellStyle name="Обычный 8 2 5 2" xfId="2407"/>
    <cellStyle name="Обычный 8 2 5 2 2" xfId="2408"/>
    <cellStyle name="Обычный 8 2 5 3" xfId="2409"/>
    <cellStyle name="Обычный 8 2 6" xfId="2410"/>
    <cellStyle name="Обычный 8 2 6 2" xfId="2411"/>
    <cellStyle name="Обычный 8 2 7" xfId="2412"/>
    <cellStyle name="Обычный 8 2_июнь" xfId="2413"/>
    <cellStyle name="Обычный 8 3" xfId="2414"/>
    <cellStyle name="Обычный 8 3 2" xfId="2415"/>
    <cellStyle name="Обычный 8 3 2 2" xfId="2416"/>
    <cellStyle name="Обычный 8 3 2 2 2" xfId="2417"/>
    <cellStyle name="Обычный 8 3 2 2 2 2" xfId="2418"/>
    <cellStyle name="Обычный 8 3 2 2 2 2 2" xfId="2419"/>
    <cellStyle name="Обычный 8 3 2 2 2 3" xfId="2420"/>
    <cellStyle name="Обычный 8 3 2 2 3" xfId="2421"/>
    <cellStyle name="Обычный 8 3 2 2 3 2" xfId="2422"/>
    <cellStyle name="Обычный 8 3 2 2 4" xfId="2423"/>
    <cellStyle name="Обычный 8 3 2 3" xfId="2424"/>
    <cellStyle name="Обычный 8 3 2 3 2" xfId="2425"/>
    <cellStyle name="Обычный 8 3 2 3 2 2" xfId="2426"/>
    <cellStyle name="Обычный 8 3 2 3 3" xfId="2427"/>
    <cellStyle name="Обычный 8 3 2 4" xfId="2428"/>
    <cellStyle name="Обычный 8 3 2 4 2" xfId="2429"/>
    <cellStyle name="Обычный 8 3 2 5" xfId="2430"/>
    <cellStyle name="Обычный 8 3 3" xfId="2431"/>
    <cellStyle name="Обычный 8 3 3 2" xfId="2432"/>
    <cellStyle name="Обычный 8 3 3 2 2" xfId="2433"/>
    <cellStyle name="Обычный 8 3 3 2 2 2" xfId="2434"/>
    <cellStyle name="Обычный 8 3 3 2 3" xfId="2435"/>
    <cellStyle name="Обычный 8 3 3 3" xfId="2436"/>
    <cellStyle name="Обычный 8 3 3 3 2" xfId="2437"/>
    <cellStyle name="Обычный 8 3 3 4" xfId="2438"/>
    <cellStyle name="Обычный 8 3 4" xfId="2439"/>
    <cellStyle name="Обычный 8 3 4 2" xfId="2440"/>
    <cellStyle name="Обычный 8 3 4 2 2" xfId="2441"/>
    <cellStyle name="Обычный 8 3 4 3" xfId="2442"/>
    <cellStyle name="Обычный 8 3 5" xfId="2443"/>
    <cellStyle name="Обычный 8 3 5 2" xfId="2444"/>
    <cellStyle name="Обычный 8 3 6" xfId="2445"/>
    <cellStyle name="Обычный 8 3_июнь" xfId="2446"/>
    <cellStyle name="Обычный 8 4" xfId="2447"/>
    <cellStyle name="Обычный 8 4 2" xfId="2448"/>
    <cellStyle name="Обычный 8 4 2 2" xfId="2449"/>
    <cellStyle name="Обычный 8 4 2 2 2" xfId="2450"/>
    <cellStyle name="Обычный 8 4 2 2 2 2" xfId="2451"/>
    <cellStyle name="Обычный 8 4 2 2 3" xfId="2452"/>
    <cellStyle name="Обычный 8 4 2 3" xfId="2453"/>
    <cellStyle name="Обычный 8 4 2 3 2" xfId="2454"/>
    <cellStyle name="Обычный 8 4 2 4" xfId="2455"/>
    <cellStyle name="Обычный 8 4 3" xfId="2456"/>
    <cellStyle name="Обычный 8 4 3 2" xfId="2457"/>
    <cellStyle name="Обычный 8 4 3 2 2" xfId="2458"/>
    <cellStyle name="Обычный 8 4 3 3" xfId="2459"/>
    <cellStyle name="Обычный 8 4 4" xfId="2460"/>
    <cellStyle name="Обычный 8 4 4 2" xfId="2461"/>
    <cellStyle name="Обычный 8 4 5" xfId="2462"/>
    <cellStyle name="Обычный 8 5" xfId="2463"/>
    <cellStyle name="Обычный 8 5 2" xfId="2464"/>
    <cellStyle name="Обычный 8 5 2 2" xfId="2465"/>
    <cellStyle name="Обычный 8 5 2 2 2" xfId="2466"/>
    <cellStyle name="Обычный 8 5 2 3" xfId="2467"/>
    <cellStyle name="Обычный 8 5 3" xfId="2468"/>
    <cellStyle name="Обычный 8 5 3 2" xfId="2469"/>
    <cellStyle name="Обычный 8 5 4" xfId="2470"/>
    <cellStyle name="Обычный 8 6" xfId="2471"/>
    <cellStyle name="Обычный 8 6 2" xfId="2472"/>
    <cellStyle name="Обычный 8 6 2 2" xfId="2473"/>
    <cellStyle name="Обычный 8 6 3" xfId="2474"/>
    <cellStyle name="Обычный 8 7" xfId="2475"/>
    <cellStyle name="Обычный 8 7 2" xfId="2476"/>
    <cellStyle name="Обычный 8 8" xfId="2477"/>
    <cellStyle name="Обычный 8_июнь" xfId="2478"/>
    <cellStyle name="Обычный 84" xfId="2479"/>
    <cellStyle name="Обычный 85" xfId="2480"/>
    <cellStyle name="Обычный 86" xfId="2481"/>
    <cellStyle name="Обычный 88" xfId="2482"/>
    <cellStyle name="Обычный 89" xfId="2483"/>
    <cellStyle name="Обычный 9" xfId="2484"/>
    <cellStyle name="Обычный 9 2" xfId="2485"/>
    <cellStyle name="Обычный 9 2 2" xfId="2486"/>
    <cellStyle name="Обычный 9 2 2 2" xfId="2487"/>
    <cellStyle name="Обычный 9 2 2 2 2" xfId="2488"/>
    <cellStyle name="Обычный 9 2 2 2 2 2" xfId="2489"/>
    <cellStyle name="Обычный 9 2 2 2 2 2 2" xfId="2490"/>
    <cellStyle name="Обычный 9 2 2 2 2 2 2 2" xfId="2491"/>
    <cellStyle name="Обычный 9 2 2 2 2 2 3" xfId="2492"/>
    <cellStyle name="Обычный 9 2 2 2 2 3" xfId="2493"/>
    <cellStyle name="Обычный 9 2 2 2 2 3 2" xfId="2494"/>
    <cellStyle name="Обычный 9 2 2 2 2 4" xfId="2495"/>
    <cellStyle name="Обычный 9 2 2 2 3" xfId="2496"/>
    <cellStyle name="Обычный 9 2 2 2 3 2" xfId="2497"/>
    <cellStyle name="Обычный 9 2 2 2 3 2 2" xfId="2498"/>
    <cellStyle name="Обычный 9 2 2 2 3 3" xfId="2499"/>
    <cellStyle name="Обычный 9 2 2 2 4" xfId="2500"/>
    <cellStyle name="Обычный 9 2 2 2 4 2" xfId="2501"/>
    <cellStyle name="Обычный 9 2 2 2 5" xfId="2502"/>
    <cellStyle name="Обычный 9 2 2 3" xfId="2503"/>
    <cellStyle name="Обычный 9 2 2 3 2" xfId="2504"/>
    <cellStyle name="Обычный 9 2 2 3 2 2" xfId="2505"/>
    <cellStyle name="Обычный 9 2 2 3 2 2 2" xfId="2506"/>
    <cellStyle name="Обычный 9 2 2 3 2 3" xfId="2507"/>
    <cellStyle name="Обычный 9 2 2 3 3" xfId="2508"/>
    <cellStyle name="Обычный 9 2 2 3 3 2" xfId="2509"/>
    <cellStyle name="Обычный 9 2 2 3 4" xfId="2510"/>
    <cellStyle name="Обычный 9 2 2 4" xfId="2511"/>
    <cellStyle name="Обычный 9 2 2 4 2" xfId="2512"/>
    <cellStyle name="Обычный 9 2 2 4 2 2" xfId="2513"/>
    <cellStyle name="Обычный 9 2 2 4 3" xfId="2514"/>
    <cellStyle name="Обычный 9 2 2 5" xfId="2515"/>
    <cellStyle name="Обычный 9 2 2 5 2" xfId="2516"/>
    <cellStyle name="Обычный 9 2 2 6" xfId="2517"/>
    <cellStyle name="Обычный 9 2 2_июнь" xfId="2518"/>
    <cellStyle name="Обычный 9 2 3" xfId="2519"/>
    <cellStyle name="Обычный 9 2 3 2" xfId="2520"/>
    <cellStyle name="Обычный 9 2 3 2 2" xfId="2521"/>
    <cellStyle name="Обычный 9 2 3 2 2 2" xfId="2522"/>
    <cellStyle name="Обычный 9 2 3 2 2 2 2" xfId="2523"/>
    <cellStyle name="Обычный 9 2 3 2 2 3" xfId="2524"/>
    <cellStyle name="Обычный 9 2 3 2 3" xfId="2525"/>
    <cellStyle name="Обычный 9 2 3 2 3 2" xfId="2526"/>
    <cellStyle name="Обычный 9 2 3 2 4" xfId="2527"/>
    <cellStyle name="Обычный 9 2 3 3" xfId="2528"/>
    <cellStyle name="Обычный 9 2 3 3 2" xfId="2529"/>
    <cellStyle name="Обычный 9 2 3 3 2 2" xfId="2530"/>
    <cellStyle name="Обычный 9 2 3 3 3" xfId="2531"/>
    <cellStyle name="Обычный 9 2 3 4" xfId="2532"/>
    <cellStyle name="Обычный 9 2 3 4 2" xfId="2533"/>
    <cellStyle name="Обычный 9 2 3 5" xfId="2534"/>
    <cellStyle name="Обычный 9 2 4" xfId="2535"/>
    <cellStyle name="Обычный 9 2 4 2" xfId="2536"/>
    <cellStyle name="Обычный 9 2 4 2 2" xfId="2537"/>
    <cellStyle name="Обычный 9 2 4 2 2 2" xfId="2538"/>
    <cellStyle name="Обычный 9 2 4 2 3" xfId="2539"/>
    <cellStyle name="Обычный 9 2 4 3" xfId="2540"/>
    <cellStyle name="Обычный 9 2 4 3 2" xfId="2541"/>
    <cellStyle name="Обычный 9 2 4 4" xfId="2542"/>
    <cellStyle name="Обычный 9 2 5" xfId="2543"/>
    <cellStyle name="Обычный 9 2 5 2" xfId="2544"/>
    <cellStyle name="Обычный 9 2 5 2 2" xfId="2545"/>
    <cellStyle name="Обычный 9 2 5 3" xfId="2546"/>
    <cellStyle name="Обычный 9 2 6" xfId="2547"/>
    <cellStyle name="Обычный 9 2 6 2" xfId="2548"/>
    <cellStyle name="Обычный 9 2 7" xfId="2549"/>
    <cellStyle name="Обычный 9 2_июнь" xfId="2550"/>
    <cellStyle name="Обычный 9 3" xfId="2551"/>
    <cellStyle name="Обычный 9 3 2" xfId="2552"/>
    <cellStyle name="Обычный 9 3 2 2" xfId="2553"/>
    <cellStyle name="Обычный 9 3 2 2 2" xfId="2554"/>
    <cellStyle name="Обычный 9 3 2 2 2 2" xfId="2555"/>
    <cellStyle name="Обычный 9 3 2 2 2 2 2" xfId="2556"/>
    <cellStyle name="Обычный 9 3 2 2 2 3" xfId="2557"/>
    <cellStyle name="Обычный 9 3 2 2 3" xfId="2558"/>
    <cellStyle name="Обычный 9 3 2 2 3 2" xfId="2559"/>
    <cellStyle name="Обычный 9 3 2 2 4" xfId="2560"/>
    <cellStyle name="Обычный 9 3 2 3" xfId="2561"/>
    <cellStyle name="Обычный 9 3 2 3 2" xfId="2562"/>
    <cellStyle name="Обычный 9 3 2 3 2 2" xfId="2563"/>
    <cellStyle name="Обычный 9 3 2 3 3" xfId="2564"/>
    <cellStyle name="Обычный 9 3 2 4" xfId="2565"/>
    <cellStyle name="Обычный 9 3 2 4 2" xfId="2566"/>
    <cellStyle name="Обычный 9 3 2 5" xfId="2567"/>
    <cellStyle name="Обычный 9 3 3" xfId="2568"/>
    <cellStyle name="Обычный 9 3 3 2" xfId="2569"/>
    <cellStyle name="Обычный 9 3 3 2 2" xfId="2570"/>
    <cellStyle name="Обычный 9 3 3 2 2 2" xfId="2571"/>
    <cellStyle name="Обычный 9 3 3 2 3" xfId="2572"/>
    <cellStyle name="Обычный 9 3 3 3" xfId="2573"/>
    <cellStyle name="Обычный 9 3 3 3 2" xfId="2574"/>
    <cellStyle name="Обычный 9 3 3 4" xfId="2575"/>
    <cellStyle name="Обычный 9 3 4" xfId="2576"/>
    <cellStyle name="Обычный 9 3 4 2" xfId="2577"/>
    <cellStyle name="Обычный 9 3 4 2 2" xfId="2578"/>
    <cellStyle name="Обычный 9 3 4 3" xfId="2579"/>
    <cellStyle name="Обычный 9 3 5" xfId="2580"/>
    <cellStyle name="Обычный 9 3 5 2" xfId="2581"/>
    <cellStyle name="Обычный 9 3 6" xfId="2582"/>
    <cellStyle name="Обычный 9 3_июнь" xfId="2583"/>
    <cellStyle name="Обычный 9 4" xfId="2584"/>
    <cellStyle name="Обычный 9 4 2" xfId="2585"/>
    <cellStyle name="Обычный 9 4 2 2" xfId="2586"/>
    <cellStyle name="Обычный 9 4 2 2 2" xfId="2587"/>
    <cellStyle name="Обычный 9 4 2 2 2 2" xfId="2588"/>
    <cellStyle name="Обычный 9 4 2 2 3" xfId="2589"/>
    <cellStyle name="Обычный 9 4 2 3" xfId="2590"/>
    <cellStyle name="Обычный 9 4 2 3 2" xfId="2591"/>
    <cellStyle name="Обычный 9 4 2 4" xfId="2592"/>
    <cellStyle name="Обычный 9 4 3" xfId="2593"/>
    <cellStyle name="Обычный 9 4 3 2" xfId="2594"/>
    <cellStyle name="Обычный 9 4 3 2 2" xfId="2595"/>
    <cellStyle name="Обычный 9 4 3 3" xfId="2596"/>
    <cellStyle name="Обычный 9 4 4" xfId="2597"/>
    <cellStyle name="Обычный 9 4 4 2" xfId="2598"/>
    <cellStyle name="Обычный 9 4 5" xfId="2599"/>
    <cellStyle name="Обычный 9 5" xfId="2600"/>
    <cellStyle name="Обычный 9 5 2" xfId="2601"/>
    <cellStyle name="Обычный 9 5 2 2" xfId="2602"/>
    <cellStyle name="Обычный 9 5 2 2 2" xfId="2603"/>
    <cellStyle name="Обычный 9 5 2 3" xfId="2604"/>
    <cellStyle name="Обычный 9 5 3" xfId="2605"/>
    <cellStyle name="Обычный 9 5 3 2" xfId="2606"/>
    <cellStyle name="Обычный 9 5 4" xfId="2607"/>
    <cellStyle name="Обычный 9 6" xfId="2608"/>
    <cellStyle name="Обычный 9 6 2" xfId="2609"/>
    <cellStyle name="Обычный 9 6 2 2" xfId="2610"/>
    <cellStyle name="Обычный 9 6 3" xfId="2611"/>
    <cellStyle name="Обычный 9 7" xfId="2612"/>
    <cellStyle name="Обычный 9 7 2" xfId="2613"/>
    <cellStyle name="Обычный 9 8" xfId="2614"/>
    <cellStyle name="Обычный 9_июнь" xfId="2615"/>
    <cellStyle name="Обычный 90" xfId="2616"/>
    <cellStyle name="Обычный 91" xfId="2617"/>
    <cellStyle name="Обычный 93" xfId="2618"/>
    <cellStyle name="Обычный 94" xfId="2619"/>
    <cellStyle name="Обычный 96" xfId="2620"/>
    <cellStyle name="Обычный 97" xfId="2621"/>
    <cellStyle name="Обычный 99" xfId="2622"/>
    <cellStyle name="Обычный_АВГУСТ 2" xfId="2623"/>
    <cellStyle name="Обычный_АВГУСТ 2 2" xfId="2624"/>
    <cellStyle name="Обычный_АВГУСТ 2 2 2" xfId="2625"/>
    <cellStyle name="Обычный_АВГУСТ 2 2 2 2" xfId="2626"/>
    <cellStyle name="Примечание 52" xfId="2627"/>
    <cellStyle name="Процентный 2" xfId="2628"/>
    <cellStyle name="Финансовый 2" xfId="26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1019A409E49351436894900E130E4732B874EAE7F71674D5DC6CCB404D1E19CE56F3652E59EE486EF945138F7442B6B016F1CC3B486AC93BSBd7C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consultantplus://offline/ref=1019A409E49351436894900E130E4732B874EAE7F71674D5DC6CCB404D1E19CE56F3652E59EE486EF645138F7442B6B016F1CC3B486AC93BSBd7C" TargetMode="External"/><Relationship Id="rId1" Type="http://schemas.openxmlformats.org/officeDocument/2006/relationships/hyperlink" Target="consultantplus://offline/ref=1019A409E49351436894900E130E4732B874EAE7F71674D5DC6CCB404D1E19CE56F3652E59EE486EF945138F7442B6B016F1CC3B486AC93BSBd7C" TargetMode="External"/><Relationship Id="rId6" Type="http://schemas.openxmlformats.org/officeDocument/2006/relationships/hyperlink" Target="consultantplus://offline/ref=1019A409E49351436894900E130E4732B874EAE7F71674D5DC6CCB404D1E19CE56F3652E59EE486EF645138F7442B6B016F1CC3B486AC93BSBd7C" TargetMode="External"/><Relationship Id="rId5" Type="http://schemas.openxmlformats.org/officeDocument/2006/relationships/hyperlink" Target="consultantplus://offline/ref=1019A409E49351436894900E130E4732B874EAE7F71674D5DC6CCB404D1E19CE56F3652E59EE486EF945138F7442B6B016F1CC3B486AC93BSBd7C" TargetMode="External"/><Relationship Id="rId4" Type="http://schemas.openxmlformats.org/officeDocument/2006/relationships/hyperlink" Target="consultantplus://offline/ref=1019A409E49351436894900E130E4732B874EAE7F71674D5DC6CCB404D1E19CE56F3652E59EE486EF645138F7442B6B016F1CC3B486AC93BSBd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68"/>
  <sheetViews>
    <sheetView tabSelected="1" workbookViewId="0">
      <selection activeCell="D13" sqref="D13"/>
    </sheetView>
  </sheetViews>
  <sheetFormatPr defaultRowHeight="12.75" x14ac:dyDescent="0.25"/>
  <cols>
    <col min="1" max="1" width="15" style="1" customWidth="1"/>
    <col min="2" max="2" width="81.85546875" style="1" customWidth="1"/>
    <col min="3" max="3" width="15.5703125" style="2" customWidth="1"/>
    <col min="4" max="4" width="19.28515625" style="2" customWidth="1"/>
    <col min="5" max="5" width="29.140625" style="2" customWidth="1"/>
    <col min="6" max="6" width="22" style="448" customWidth="1"/>
    <col min="7" max="7" width="26.85546875" style="462" customWidth="1"/>
    <col min="8" max="8" width="29.140625" style="291" customWidth="1"/>
    <col min="9" max="16384" width="9.140625" style="1"/>
  </cols>
  <sheetData>
    <row r="1" spans="1:22" ht="28.5" customHeight="1" x14ac:dyDescent="0.25">
      <c r="A1" s="3"/>
      <c r="B1" s="4"/>
      <c r="C1" s="5"/>
      <c r="D1" s="5"/>
      <c r="E1" s="5"/>
      <c r="F1" s="430" t="s">
        <v>0</v>
      </c>
      <c r="G1" s="449"/>
      <c r="H1" s="27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43.5" customHeight="1" x14ac:dyDescent="0.25">
      <c r="A2" s="3"/>
      <c r="B2" s="4"/>
      <c r="C2" s="6"/>
      <c r="D2" s="6"/>
      <c r="E2" s="5"/>
      <c r="F2" s="357" t="s">
        <v>1</v>
      </c>
      <c r="G2" s="358"/>
      <c r="H2" s="27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48.75" customHeight="1" x14ac:dyDescent="0.25">
      <c r="A3" s="359" t="s">
        <v>2</v>
      </c>
      <c r="B3" s="359"/>
      <c r="C3" s="359"/>
      <c r="D3" s="359"/>
      <c r="E3" s="359"/>
      <c r="F3" s="359"/>
      <c r="G3" s="359"/>
      <c r="H3" s="27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292"/>
      <c r="B4" s="278"/>
      <c r="C4" s="293"/>
      <c r="D4" s="293"/>
      <c r="E4" s="294">
        <f>SUBTOTAL(9,E7:E4957)</f>
        <v>273262.39999999962</v>
      </c>
      <c r="F4" s="431"/>
      <c r="G4" s="450">
        <f>SUBTOTAL(9,G7:G4957)</f>
        <v>1488610.4118849989</v>
      </c>
      <c r="H4" s="27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76.5" x14ac:dyDescent="0.25">
      <c r="A5" s="7" t="s">
        <v>3</v>
      </c>
      <c r="B5" s="295" t="s">
        <v>4</v>
      </c>
      <c r="C5" s="9" t="s">
        <v>5</v>
      </c>
      <c r="D5" s="10" t="s">
        <v>6</v>
      </c>
      <c r="E5" s="11" t="s">
        <v>7</v>
      </c>
      <c r="F5" s="162" t="s">
        <v>8</v>
      </c>
      <c r="G5" s="133" t="s">
        <v>9</v>
      </c>
      <c r="H5" s="27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5">
      <c r="A6" s="12" t="s">
        <v>10</v>
      </c>
      <c r="B6" s="13">
        <v>2</v>
      </c>
      <c r="C6" s="10">
        <v>3</v>
      </c>
      <c r="D6" s="10">
        <v>4</v>
      </c>
      <c r="E6" s="11">
        <v>5</v>
      </c>
      <c r="F6" s="162">
        <v>6</v>
      </c>
      <c r="G6" s="133">
        <v>7</v>
      </c>
      <c r="H6" s="27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0.75" customHeight="1" x14ac:dyDescent="0.25">
      <c r="A7" s="14" t="s">
        <v>11</v>
      </c>
      <c r="B7" s="15" t="s">
        <v>12</v>
      </c>
      <c r="C7" s="10"/>
      <c r="D7" s="10"/>
      <c r="E7" s="11"/>
      <c r="F7" s="162"/>
      <c r="G7" s="133"/>
      <c r="H7" s="27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0.75" customHeight="1" x14ac:dyDescent="0.25">
      <c r="A8" s="14" t="s">
        <v>13</v>
      </c>
      <c r="B8" s="15" t="s">
        <v>14</v>
      </c>
      <c r="C8" s="10"/>
      <c r="D8" s="10"/>
      <c r="E8" s="11"/>
      <c r="F8" s="162"/>
      <c r="G8" s="133"/>
      <c r="H8" s="27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0.75" customHeight="1" x14ac:dyDescent="0.25">
      <c r="A9" s="14" t="s">
        <v>15</v>
      </c>
      <c r="B9" s="15" t="s">
        <v>16</v>
      </c>
      <c r="C9" s="10"/>
      <c r="D9" s="10"/>
      <c r="E9" s="11"/>
      <c r="F9" s="162"/>
      <c r="G9" s="133"/>
      <c r="H9" s="27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0.75" customHeight="1" x14ac:dyDescent="0.25">
      <c r="A10" s="14" t="s">
        <v>17</v>
      </c>
      <c r="B10" s="15" t="s">
        <v>18</v>
      </c>
      <c r="C10" s="10"/>
      <c r="D10" s="10"/>
      <c r="E10" s="11"/>
      <c r="F10" s="162"/>
      <c r="G10" s="133"/>
      <c r="H10" s="27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.75" customHeight="1" x14ac:dyDescent="0.25">
      <c r="A11" s="14" t="s">
        <v>19</v>
      </c>
      <c r="B11" s="16" t="s">
        <v>20</v>
      </c>
      <c r="C11" s="10"/>
      <c r="D11" s="10"/>
      <c r="E11" s="11"/>
      <c r="F11" s="162"/>
      <c r="G11" s="133"/>
      <c r="H11" s="27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0.75" customHeight="1" x14ac:dyDescent="0.25">
      <c r="A12" s="14" t="s">
        <v>21</v>
      </c>
      <c r="B12" s="15" t="s">
        <v>22</v>
      </c>
      <c r="C12" s="10"/>
      <c r="D12" s="10"/>
      <c r="E12" s="11"/>
      <c r="F12" s="162"/>
      <c r="G12" s="133"/>
      <c r="H12" s="27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9" customHeight="1" x14ac:dyDescent="0.25">
      <c r="A13" s="14" t="s">
        <v>21</v>
      </c>
      <c r="B13" s="17" t="s">
        <v>23</v>
      </c>
      <c r="C13" s="18">
        <v>2022</v>
      </c>
      <c r="D13" s="320">
        <v>0.4</v>
      </c>
      <c r="E13" s="19">
        <v>159</v>
      </c>
      <c r="F13" s="162">
        <v>15</v>
      </c>
      <c r="G13" s="20">
        <v>376.78154999999998</v>
      </c>
      <c r="H13" s="27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9" customHeight="1" x14ac:dyDescent="0.25">
      <c r="A14" s="14" t="s">
        <v>21</v>
      </c>
      <c r="B14" s="17" t="s">
        <v>24</v>
      </c>
      <c r="C14" s="18">
        <v>2022</v>
      </c>
      <c r="D14" s="320">
        <v>0.4</v>
      </c>
      <c r="E14" s="19">
        <v>40</v>
      </c>
      <c r="F14" s="162">
        <v>15</v>
      </c>
      <c r="G14" s="20">
        <v>171.05242000000001</v>
      </c>
      <c r="H14" s="27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9" customHeight="1" x14ac:dyDescent="0.25">
      <c r="A15" s="14" t="s">
        <v>21</v>
      </c>
      <c r="B15" s="17" t="s">
        <v>25</v>
      </c>
      <c r="C15" s="18">
        <v>2022</v>
      </c>
      <c r="D15" s="320">
        <v>0.4</v>
      </c>
      <c r="E15" s="273">
        <v>37</v>
      </c>
      <c r="F15" s="162">
        <v>15</v>
      </c>
      <c r="G15" s="20">
        <v>34.151589999999999</v>
      </c>
      <c r="H15" s="27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9" customHeight="1" x14ac:dyDescent="0.25">
      <c r="A16" s="14" t="s">
        <v>21</v>
      </c>
      <c r="B16" s="21" t="s">
        <v>26</v>
      </c>
      <c r="C16" s="18">
        <v>2022</v>
      </c>
      <c r="D16" s="320">
        <v>0.4</v>
      </c>
      <c r="E16" s="273">
        <v>81</v>
      </c>
      <c r="F16" s="162">
        <v>1.5</v>
      </c>
      <c r="G16" s="20">
        <v>163.06357999999997</v>
      </c>
      <c r="H16" s="27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9" customHeight="1" x14ac:dyDescent="0.25">
      <c r="A17" s="14" t="s">
        <v>21</v>
      </c>
      <c r="B17" s="17" t="s">
        <v>27</v>
      </c>
      <c r="C17" s="18">
        <v>2022</v>
      </c>
      <c r="D17" s="320">
        <v>0.4</v>
      </c>
      <c r="E17" s="273">
        <v>129</v>
      </c>
      <c r="F17" s="162">
        <v>55</v>
      </c>
      <c r="G17" s="20">
        <v>369.12609000000003</v>
      </c>
      <c r="H17" s="27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9" customHeight="1" x14ac:dyDescent="0.25">
      <c r="A18" s="14" t="s">
        <v>21</v>
      </c>
      <c r="B18" s="17" t="s">
        <v>28</v>
      </c>
      <c r="C18" s="18">
        <v>2022</v>
      </c>
      <c r="D18" s="320">
        <v>0.4</v>
      </c>
      <c r="E18" s="273">
        <v>18</v>
      </c>
      <c r="F18" s="162">
        <v>8</v>
      </c>
      <c r="G18" s="20">
        <v>96.676439999999999</v>
      </c>
      <c r="H18" s="27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9" customHeight="1" x14ac:dyDescent="0.25">
      <c r="A19" s="14" t="s">
        <v>21</v>
      </c>
      <c r="B19" s="17" t="s">
        <v>29</v>
      </c>
      <c r="C19" s="18">
        <v>2022</v>
      </c>
      <c r="D19" s="320">
        <v>0.4</v>
      </c>
      <c r="E19" s="273">
        <v>329</v>
      </c>
      <c r="F19" s="162">
        <v>10</v>
      </c>
      <c r="G19" s="22">
        <v>714.61936000000003</v>
      </c>
      <c r="H19" s="27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9" customHeight="1" x14ac:dyDescent="0.25">
      <c r="A20" s="14" t="s">
        <v>21</v>
      </c>
      <c r="B20" s="17" t="s">
        <v>30</v>
      </c>
      <c r="C20" s="18">
        <v>2022</v>
      </c>
      <c r="D20" s="320">
        <v>0.4</v>
      </c>
      <c r="E20" s="273">
        <v>65</v>
      </c>
      <c r="F20" s="162">
        <v>15</v>
      </c>
      <c r="G20" s="22">
        <v>129.00426999999999</v>
      </c>
      <c r="H20" s="27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9" customHeight="1" x14ac:dyDescent="0.25">
      <c r="A21" s="14" t="s">
        <v>21</v>
      </c>
      <c r="B21" s="23" t="s">
        <v>31</v>
      </c>
      <c r="C21" s="18">
        <v>2022</v>
      </c>
      <c r="D21" s="320">
        <v>0.4</v>
      </c>
      <c r="E21" s="273">
        <v>66</v>
      </c>
      <c r="F21" s="162">
        <v>15</v>
      </c>
      <c r="G21" s="22">
        <v>152.06694000000002</v>
      </c>
      <c r="H21" s="27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9" customHeight="1" x14ac:dyDescent="0.25">
      <c r="A22" s="14" t="s">
        <v>21</v>
      </c>
      <c r="B22" s="24" t="s">
        <v>32</v>
      </c>
      <c r="C22" s="18">
        <v>2022</v>
      </c>
      <c r="D22" s="320">
        <v>0.4</v>
      </c>
      <c r="E22" s="273">
        <v>60</v>
      </c>
      <c r="F22" s="162">
        <v>15</v>
      </c>
      <c r="G22" s="25">
        <v>211.6156</v>
      </c>
      <c r="H22" s="27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9" customHeight="1" x14ac:dyDescent="0.25">
      <c r="A23" s="14" t="s">
        <v>21</v>
      </c>
      <c r="B23" s="15" t="s">
        <v>33</v>
      </c>
      <c r="C23" s="18">
        <v>2022</v>
      </c>
      <c r="D23" s="320">
        <v>0.4</v>
      </c>
      <c r="E23" s="273">
        <v>441</v>
      </c>
      <c r="F23" s="162">
        <v>10</v>
      </c>
      <c r="G23" s="25">
        <v>859.76793000000009</v>
      </c>
      <c r="H23" s="27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9" customHeight="1" x14ac:dyDescent="0.25">
      <c r="A24" s="14" t="s">
        <v>21</v>
      </c>
      <c r="B24" s="17" t="s">
        <v>34</v>
      </c>
      <c r="C24" s="18">
        <v>2023</v>
      </c>
      <c r="D24" s="320">
        <v>0.4</v>
      </c>
      <c r="E24" s="18">
        <v>18</v>
      </c>
      <c r="F24" s="162">
        <v>6</v>
      </c>
      <c r="G24" s="25">
        <v>122.80374</v>
      </c>
      <c r="H24" s="27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9" customHeight="1" x14ac:dyDescent="0.25">
      <c r="A25" s="14" t="s">
        <v>21</v>
      </c>
      <c r="B25" s="17" t="s">
        <v>35</v>
      </c>
      <c r="C25" s="18">
        <v>2023</v>
      </c>
      <c r="D25" s="320">
        <v>0.4</v>
      </c>
      <c r="E25" s="18">
        <v>202</v>
      </c>
      <c r="F25" s="162">
        <v>60</v>
      </c>
      <c r="G25" s="25">
        <v>602.97795999999994</v>
      </c>
      <c r="H25" s="27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9" customHeight="1" x14ac:dyDescent="0.25">
      <c r="A26" s="14" t="s">
        <v>21</v>
      </c>
      <c r="B26" s="17" t="s">
        <v>36</v>
      </c>
      <c r="C26" s="18">
        <v>2023</v>
      </c>
      <c r="D26" s="320">
        <v>0.4</v>
      </c>
      <c r="E26" s="18">
        <v>14</v>
      </c>
      <c r="F26" s="162">
        <v>15</v>
      </c>
      <c r="G26" s="26">
        <v>86.76576</v>
      </c>
      <c r="H26" s="27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9" customHeight="1" x14ac:dyDescent="0.25">
      <c r="A27" s="14" t="s">
        <v>21</v>
      </c>
      <c r="B27" s="17" t="s">
        <v>37</v>
      </c>
      <c r="C27" s="18">
        <v>2023</v>
      </c>
      <c r="D27" s="320">
        <v>0.4</v>
      </c>
      <c r="E27" s="18">
        <v>44</v>
      </c>
      <c r="F27" s="162">
        <v>15</v>
      </c>
      <c r="G27" s="26">
        <v>83.242229999999992</v>
      </c>
      <c r="H27" s="27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9" customHeight="1" x14ac:dyDescent="0.25">
      <c r="A28" s="14" t="s">
        <v>21</v>
      </c>
      <c r="B28" s="17" t="s">
        <v>38</v>
      </c>
      <c r="C28" s="18">
        <v>2023</v>
      </c>
      <c r="D28" s="320">
        <v>0.4</v>
      </c>
      <c r="E28" s="18">
        <v>144</v>
      </c>
      <c r="F28" s="162">
        <v>75</v>
      </c>
      <c r="G28" s="26">
        <v>363.75047999999998</v>
      </c>
      <c r="H28" s="27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9" customHeight="1" x14ac:dyDescent="0.25">
      <c r="A29" s="14" t="s">
        <v>39</v>
      </c>
      <c r="B29" s="16" t="s">
        <v>40</v>
      </c>
      <c r="C29" s="10"/>
      <c r="D29" s="320"/>
      <c r="E29" s="11"/>
      <c r="F29" s="162"/>
      <c r="G29" s="133"/>
      <c r="H29" s="27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9" customHeight="1" x14ac:dyDescent="0.25">
      <c r="A30" s="14" t="s">
        <v>39</v>
      </c>
      <c r="B30" s="17" t="s">
        <v>41</v>
      </c>
      <c r="C30" s="18">
        <v>2022</v>
      </c>
      <c r="D30" s="320">
        <v>0.38</v>
      </c>
      <c r="E30" s="18">
        <v>20</v>
      </c>
      <c r="F30" s="162">
        <v>15</v>
      </c>
      <c r="G30" s="22">
        <v>55.811450000000001</v>
      </c>
      <c r="H30" s="27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9" customHeight="1" x14ac:dyDescent="0.25">
      <c r="A31" s="14" t="s">
        <v>39</v>
      </c>
      <c r="B31" s="27" t="s">
        <v>42</v>
      </c>
      <c r="C31" s="18">
        <v>2022</v>
      </c>
      <c r="D31" s="320">
        <v>0.38</v>
      </c>
      <c r="E31" s="18">
        <v>86</v>
      </c>
      <c r="F31" s="162">
        <v>0</v>
      </c>
      <c r="G31" s="25">
        <v>186.1223</v>
      </c>
      <c r="H31" s="27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9" customHeight="1" x14ac:dyDescent="0.25">
      <c r="A32" s="14" t="s">
        <v>43</v>
      </c>
      <c r="B32" s="15" t="s">
        <v>44</v>
      </c>
      <c r="C32" s="10"/>
      <c r="D32" s="18"/>
      <c r="E32" s="11"/>
      <c r="F32" s="162"/>
      <c r="G32" s="133"/>
      <c r="H32" s="27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9" customHeight="1" x14ac:dyDescent="0.25">
      <c r="A33" s="14" t="s">
        <v>45</v>
      </c>
      <c r="B33" s="15" t="s">
        <v>46</v>
      </c>
      <c r="C33" s="10"/>
      <c r="D33" s="18"/>
      <c r="E33" s="11"/>
      <c r="F33" s="162"/>
      <c r="G33" s="133"/>
      <c r="H33" s="27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9" customHeight="1" x14ac:dyDescent="0.25">
      <c r="A34" s="14" t="s">
        <v>47</v>
      </c>
      <c r="B34" s="15" t="s">
        <v>48</v>
      </c>
      <c r="C34" s="10"/>
      <c r="D34" s="18"/>
      <c r="E34" s="11"/>
      <c r="F34" s="162"/>
      <c r="G34" s="133"/>
      <c r="H34" s="27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9" customHeight="1" x14ac:dyDescent="0.25">
      <c r="A35" s="14" t="s">
        <v>49</v>
      </c>
      <c r="B35" s="15" t="s">
        <v>50</v>
      </c>
      <c r="C35" s="10"/>
      <c r="D35" s="18"/>
      <c r="E35" s="11"/>
      <c r="F35" s="162"/>
      <c r="G35" s="133"/>
      <c r="H35" s="27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9" customHeight="1" x14ac:dyDescent="0.25">
      <c r="A36" s="14" t="s">
        <v>51</v>
      </c>
      <c r="B36" s="15" t="s">
        <v>52</v>
      </c>
      <c r="C36" s="10"/>
      <c r="D36" s="18"/>
      <c r="E36" s="11"/>
      <c r="F36" s="162"/>
      <c r="G36" s="133"/>
      <c r="H36" s="27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9" customHeight="1" x14ac:dyDescent="0.25">
      <c r="A37" s="14" t="s">
        <v>53</v>
      </c>
      <c r="B37" s="15" t="s">
        <v>54</v>
      </c>
      <c r="C37" s="10"/>
      <c r="D37" s="18"/>
      <c r="E37" s="11"/>
      <c r="F37" s="162"/>
      <c r="G37" s="133"/>
      <c r="H37" s="27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9" customHeight="1" x14ac:dyDescent="0.25">
      <c r="A38" s="14" t="s">
        <v>53</v>
      </c>
      <c r="B38" s="28" t="s">
        <v>55</v>
      </c>
      <c r="C38" s="10">
        <v>2022</v>
      </c>
      <c r="D38" s="18">
        <v>110</v>
      </c>
      <c r="E38" s="29">
        <v>16600</v>
      </c>
      <c r="F38" s="432">
        <v>0</v>
      </c>
      <c r="G38" s="46">
        <v>195926.80747999999</v>
      </c>
      <c r="H38" s="27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9" customHeight="1" x14ac:dyDescent="0.25">
      <c r="A39" s="32" t="s">
        <v>53</v>
      </c>
      <c r="B39" s="33" t="s">
        <v>56</v>
      </c>
      <c r="C39" s="9">
        <v>2024</v>
      </c>
      <c r="D39" s="69">
        <v>110</v>
      </c>
      <c r="E39" s="35">
        <v>2468</v>
      </c>
      <c r="F39" s="433">
        <v>20700</v>
      </c>
      <c r="G39" s="304">
        <v>34153.153939999997</v>
      </c>
      <c r="H39" s="27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3" customHeight="1" x14ac:dyDescent="0.25">
      <c r="A40" s="32" t="s">
        <v>53</v>
      </c>
      <c r="B40" s="36" t="s">
        <v>57</v>
      </c>
      <c r="C40" s="9">
        <v>2024</v>
      </c>
      <c r="D40" s="69">
        <v>110</v>
      </c>
      <c r="E40" s="37">
        <v>95</v>
      </c>
      <c r="F40" s="434">
        <v>10000</v>
      </c>
      <c r="G40" s="305">
        <v>7520.7642509999996</v>
      </c>
      <c r="H40" s="27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3" customHeight="1" x14ac:dyDescent="0.25">
      <c r="A41" s="32" t="s">
        <v>53</v>
      </c>
      <c r="B41" s="36" t="s">
        <v>57</v>
      </c>
      <c r="C41" s="9">
        <v>2024</v>
      </c>
      <c r="D41" s="69">
        <v>110</v>
      </c>
      <c r="E41" s="37">
        <v>52</v>
      </c>
      <c r="F41" s="434">
        <v>10000</v>
      </c>
      <c r="G41" s="305">
        <v>4049.6422889999999</v>
      </c>
      <c r="H41" s="27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3" customHeight="1" x14ac:dyDescent="0.25">
      <c r="A42" s="14" t="s">
        <v>11</v>
      </c>
      <c r="B42" s="15" t="s">
        <v>12</v>
      </c>
      <c r="C42" s="10"/>
      <c r="D42" s="18"/>
      <c r="E42" s="11"/>
      <c r="F42" s="162"/>
      <c r="G42" s="133"/>
      <c r="H42" s="27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3" customHeight="1" x14ac:dyDescent="0.25">
      <c r="A43" s="14" t="s">
        <v>58</v>
      </c>
      <c r="B43" s="15" t="s">
        <v>59</v>
      </c>
      <c r="C43" s="10"/>
      <c r="D43" s="18"/>
      <c r="E43" s="11"/>
      <c r="F43" s="162"/>
      <c r="G43" s="133"/>
      <c r="H43" s="27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3" customHeight="1" x14ac:dyDescent="0.25">
      <c r="A44" s="14" t="s">
        <v>60</v>
      </c>
      <c r="B44" s="15" t="s">
        <v>16</v>
      </c>
      <c r="C44" s="10"/>
      <c r="D44" s="18"/>
      <c r="E44" s="11"/>
      <c r="F44" s="162"/>
      <c r="G44" s="133"/>
      <c r="H44" s="27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3" customHeight="1" x14ac:dyDescent="0.25">
      <c r="A45" s="14" t="s">
        <v>61</v>
      </c>
      <c r="B45" s="15" t="s">
        <v>48</v>
      </c>
      <c r="C45" s="10"/>
      <c r="D45" s="18"/>
      <c r="E45" s="11"/>
      <c r="F45" s="162"/>
      <c r="G45" s="133"/>
      <c r="H45" s="27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3" customHeight="1" x14ac:dyDescent="0.25">
      <c r="A46" s="14" t="s">
        <v>62</v>
      </c>
      <c r="B46" s="15" t="s">
        <v>40</v>
      </c>
      <c r="C46" s="10"/>
      <c r="D46" s="18"/>
      <c r="E46" s="11"/>
      <c r="F46" s="162"/>
      <c r="G46" s="133"/>
      <c r="H46" s="27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8.25" customHeight="1" x14ac:dyDescent="0.25">
      <c r="A47" s="14" t="s">
        <v>63</v>
      </c>
      <c r="B47" s="28" t="s">
        <v>52</v>
      </c>
      <c r="C47" s="10"/>
      <c r="D47" s="18"/>
      <c r="E47" s="30"/>
      <c r="F47" s="432"/>
      <c r="G47" s="451"/>
      <c r="H47" s="27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8.25" customHeight="1" x14ac:dyDescent="0.25">
      <c r="A48" s="32" t="s">
        <v>63</v>
      </c>
      <c r="B48" s="36" t="s">
        <v>64</v>
      </c>
      <c r="C48" s="9">
        <v>2024</v>
      </c>
      <c r="D48" s="34">
        <v>10</v>
      </c>
      <c r="E48" s="38">
        <v>8</v>
      </c>
      <c r="F48" s="434">
        <v>50</v>
      </c>
      <c r="G48" s="305">
        <v>337.74640000000005</v>
      </c>
      <c r="H48" s="27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54.75" customHeight="1" x14ac:dyDescent="0.25">
      <c r="A49" s="32" t="s">
        <v>63</v>
      </c>
      <c r="B49" s="36" t="s">
        <v>65</v>
      </c>
      <c r="C49" s="9">
        <v>2024</v>
      </c>
      <c r="D49" s="34">
        <v>10</v>
      </c>
      <c r="E49" s="38">
        <v>8</v>
      </c>
      <c r="F49" s="434">
        <v>150</v>
      </c>
      <c r="G49" s="305">
        <v>314.54946000000001</v>
      </c>
      <c r="H49" s="27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8.25" customHeight="1" x14ac:dyDescent="0.25">
      <c r="A50" s="32" t="s">
        <v>63</v>
      </c>
      <c r="B50" s="36" t="s">
        <v>66</v>
      </c>
      <c r="C50" s="9">
        <v>2024</v>
      </c>
      <c r="D50" s="34">
        <v>10</v>
      </c>
      <c r="E50" s="38">
        <v>2383</v>
      </c>
      <c r="F50" s="434">
        <v>10</v>
      </c>
      <c r="G50" s="305">
        <v>8192.0365299999994</v>
      </c>
      <c r="H50" s="27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8.25" customHeight="1" x14ac:dyDescent="0.25">
      <c r="A51" s="32" t="s">
        <v>63</v>
      </c>
      <c r="B51" s="36" t="s">
        <v>67</v>
      </c>
      <c r="C51" s="9">
        <v>2024</v>
      </c>
      <c r="D51" s="34">
        <v>10</v>
      </c>
      <c r="E51" s="38">
        <v>10</v>
      </c>
      <c r="F51" s="434">
        <v>15</v>
      </c>
      <c r="G51" s="305">
        <v>390.17998</v>
      </c>
      <c r="H51" s="27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8.25" customHeight="1" x14ac:dyDescent="0.25">
      <c r="A52" s="14" t="s">
        <v>68</v>
      </c>
      <c r="B52" s="15" t="s">
        <v>18</v>
      </c>
      <c r="C52" s="10"/>
      <c r="D52" s="10"/>
      <c r="E52" s="11"/>
      <c r="F52" s="162"/>
      <c r="G52" s="133"/>
      <c r="H52" s="27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8.25" customHeight="1" x14ac:dyDescent="0.25">
      <c r="A53" s="14" t="s">
        <v>69</v>
      </c>
      <c r="B53" s="15" t="s">
        <v>70</v>
      </c>
      <c r="C53" s="10"/>
      <c r="D53" s="10"/>
      <c r="E53" s="11"/>
      <c r="F53" s="162"/>
      <c r="G53" s="133"/>
      <c r="H53" s="27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8.25" customHeight="1" x14ac:dyDescent="0.25">
      <c r="A54" s="14" t="s">
        <v>71</v>
      </c>
      <c r="B54" s="15" t="s">
        <v>22</v>
      </c>
      <c r="C54" s="10"/>
      <c r="D54" s="10"/>
      <c r="E54" s="11"/>
      <c r="F54" s="162"/>
      <c r="G54" s="133"/>
      <c r="H54" s="27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8.25" customHeight="1" x14ac:dyDescent="0.25">
      <c r="A55" s="14" t="s">
        <v>71</v>
      </c>
      <c r="B55" s="27" t="s">
        <v>72</v>
      </c>
      <c r="C55" s="18">
        <v>2022</v>
      </c>
      <c r="D55" s="320">
        <v>0.4</v>
      </c>
      <c r="E55" s="39">
        <v>324</v>
      </c>
      <c r="F55" s="162">
        <v>15</v>
      </c>
      <c r="G55" s="40">
        <v>721.27805000000001</v>
      </c>
      <c r="H55" s="27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8.25" customHeight="1" x14ac:dyDescent="0.25">
      <c r="A56" s="14" t="s">
        <v>71</v>
      </c>
      <c r="B56" s="27" t="s">
        <v>73</v>
      </c>
      <c r="C56" s="18">
        <v>2022</v>
      </c>
      <c r="D56" s="320">
        <v>0.4</v>
      </c>
      <c r="E56" s="39">
        <v>104</v>
      </c>
      <c r="F56" s="162">
        <v>8</v>
      </c>
      <c r="G56" s="40">
        <v>323.32807000000003</v>
      </c>
      <c r="H56" s="279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8.25" customHeight="1" x14ac:dyDescent="0.25">
      <c r="A57" s="14" t="s">
        <v>71</v>
      </c>
      <c r="B57" s="27" t="s">
        <v>74</v>
      </c>
      <c r="C57" s="18">
        <v>2022</v>
      </c>
      <c r="D57" s="320">
        <v>0.4</v>
      </c>
      <c r="E57" s="39">
        <v>177</v>
      </c>
      <c r="F57" s="162">
        <v>5</v>
      </c>
      <c r="G57" s="40">
        <v>385.37443000000002</v>
      </c>
      <c r="H57" s="27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8.25" customHeight="1" x14ac:dyDescent="0.25">
      <c r="A58" s="14" t="s">
        <v>71</v>
      </c>
      <c r="B58" s="27" t="s">
        <v>75</v>
      </c>
      <c r="C58" s="18">
        <v>2022</v>
      </c>
      <c r="D58" s="320">
        <v>0.4</v>
      </c>
      <c r="E58" s="39">
        <v>89</v>
      </c>
      <c r="F58" s="162">
        <v>15</v>
      </c>
      <c r="G58" s="40">
        <v>283.33896999999996</v>
      </c>
      <c r="H58" s="27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25.5" x14ac:dyDescent="0.25">
      <c r="A59" s="14" t="s">
        <v>71</v>
      </c>
      <c r="B59" s="27" t="s">
        <v>76</v>
      </c>
      <c r="C59" s="18">
        <v>2022</v>
      </c>
      <c r="D59" s="320">
        <v>0.4</v>
      </c>
      <c r="E59" s="39">
        <v>313</v>
      </c>
      <c r="F59" s="162">
        <v>11</v>
      </c>
      <c r="G59" s="40">
        <v>727.35344999999995</v>
      </c>
      <c r="H59" s="27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25.5" x14ac:dyDescent="0.25">
      <c r="A60" s="14" t="s">
        <v>71</v>
      </c>
      <c r="B60" s="27" t="s">
        <v>77</v>
      </c>
      <c r="C60" s="18">
        <v>2022</v>
      </c>
      <c r="D60" s="320">
        <v>0.4</v>
      </c>
      <c r="E60" s="39">
        <v>17</v>
      </c>
      <c r="F60" s="162">
        <v>7.5</v>
      </c>
      <c r="G60" s="40">
        <v>155.72166000000001</v>
      </c>
      <c r="H60" s="27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4" t="s">
        <v>71</v>
      </c>
      <c r="B61" s="27" t="s">
        <v>78</v>
      </c>
      <c r="C61" s="18">
        <v>2022</v>
      </c>
      <c r="D61" s="320">
        <v>0.4</v>
      </c>
      <c r="E61" s="39">
        <v>99</v>
      </c>
      <c r="F61" s="162">
        <v>12</v>
      </c>
      <c r="G61" s="40">
        <v>293.44011999999998</v>
      </c>
      <c r="H61" s="279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25.5" x14ac:dyDescent="0.25">
      <c r="A62" s="14" t="s">
        <v>71</v>
      </c>
      <c r="B62" s="27" t="s">
        <v>79</v>
      </c>
      <c r="C62" s="18">
        <v>2022</v>
      </c>
      <c r="D62" s="320">
        <v>0.4</v>
      </c>
      <c r="E62" s="39">
        <v>22</v>
      </c>
      <c r="F62" s="162">
        <v>15</v>
      </c>
      <c r="G62" s="40">
        <v>202.27691000000002</v>
      </c>
      <c r="H62" s="27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25.5" x14ac:dyDescent="0.25">
      <c r="A63" s="14" t="s">
        <v>71</v>
      </c>
      <c r="B63" s="27" t="s">
        <v>80</v>
      </c>
      <c r="C63" s="18">
        <v>2022</v>
      </c>
      <c r="D63" s="320">
        <v>0.4</v>
      </c>
      <c r="E63" s="39">
        <v>24</v>
      </c>
      <c r="F63" s="162">
        <v>15</v>
      </c>
      <c r="G63" s="40">
        <v>180.65379000000001</v>
      </c>
      <c r="H63" s="27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25.5" x14ac:dyDescent="0.25">
      <c r="A64" s="14" t="s">
        <v>71</v>
      </c>
      <c r="B64" s="27" t="s">
        <v>81</v>
      </c>
      <c r="C64" s="18">
        <v>2022</v>
      </c>
      <c r="D64" s="320">
        <v>0.4</v>
      </c>
      <c r="E64" s="39">
        <v>53</v>
      </c>
      <c r="F64" s="162">
        <v>78</v>
      </c>
      <c r="G64" s="40">
        <v>85.925789999999992</v>
      </c>
      <c r="H64" s="27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25.5" x14ac:dyDescent="0.25">
      <c r="A65" s="14" t="s">
        <v>71</v>
      </c>
      <c r="B65" s="27" t="s">
        <v>81</v>
      </c>
      <c r="C65" s="18">
        <v>2022</v>
      </c>
      <c r="D65" s="320">
        <v>0.4</v>
      </c>
      <c r="E65" s="39">
        <v>112</v>
      </c>
      <c r="F65" s="162">
        <v>78</v>
      </c>
      <c r="G65" s="40">
        <v>182.59229999999999</v>
      </c>
      <c r="H65" s="27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25.5" x14ac:dyDescent="0.25">
      <c r="A66" s="14" t="s">
        <v>71</v>
      </c>
      <c r="B66" s="27" t="s">
        <v>82</v>
      </c>
      <c r="C66" s="18">
        <v>2022</v>
      </c>
      <c r="D66" s="320">
        <v>0.4</v>
      </c>
      <c r="E66" s="39">
        <v>99</v>
      </c>
      <c r="F66" s="162">
        <v>12</v>
      </c>
      <c r="G66" s="40">
        <v>142.15920000000003</v>
      </c>
      <c r="H66" s="279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25.5" x14ac:dyDescent="0.25">
      <c r="A67" s="14" t="s">
        <v>71</v>
      </c>
      <c r="B67" s="27" t="s">
        <v>83</v>
      </c>
      <c r="C67" s="18">
        <v>2022</v>
      </c>
      <c r="D67" s="320">
        <v>0.4</v>
      </c>
      <c r="E67" s="39">
        <v>31</v>
      </c>
      <c r="F67" s="162">
        <v>12</v>
      </c>
      <c r="G67" s="40">
        <v>149.68741</v>
      </c>
      <c r="H67" s="27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25.5" x14ac:dyDescent="0.25">
      <c r="A68" s="14" t="s">
        <v>71</v>
      </c>
      <c r="B68" s="27" t="s">
        <v>84</v>
      </c>
      <c r="C68" s="18">
        <v>2022</v>
      </c>
      <c r="D68" s="320">
        <v>0.4</v>
      </c>
      <c r="E68" s="39">
        <v>32</v>
      </c>
      <c r="F68" s="162">
        <v>15</v>
      </c>
      <c r="G68" s="40">
        <v>108.23733</v>
      </c>
      <c r="H68" s="27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25.5" x14ac:dyDescent="0.25">
      <c r="A69" s="14" t="s">
        <v>71</v>
      </c>
      <c r="B69" s="27" t="s">
        <v>85</v>
      </c>
      <c r="C69" s="18">
        <v>2022</v>
      </c>
      <c r="D69" s="320">
        <v>0.4</v>
      </c>
      <c r="E69" s="39">
        <v>29</v>
      </c>
      <c r="F69" s="162">
        <v>12</v>
      </c>
      <c r="G69" s="40">
        <v>197.67947000000001</v>
      </c>
      <c r="H69" s="27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25.5" x14ac:dyDescent="0.25">
      <c r="A70" s="14" t="s">
        <v>71</v>
      </c>
      <c r="B70" s="27" t="s">
        <v>86</v>
      </c>
      <c r="C70" s="18">
        <v>2022</v>
      </c>
      <c r="D70" s="320">
        <v>0.4</v>
      </c>
      <c r="E70" s="39">
        <v>29</v>
      </c>
      <c r="F70" s="162">
        <v>12</v>
      </c>
      <c r="G70" s="40">
        <v>324.84584000000007</v>
      </c>
      <c r="H70" s="27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25.5" x14ac:dyDescent="0.25">
      <c r="A71" s="14" t="s">
        <v>71</v>
      </c>
      <c r="B71" s="27" t="s">
        <v>87</v>
      </c>
      <c r="C71" s="18">
        <v>2022</v>
      </c>
      <c r="D71" s="320">
        <v>0.4</v>
      </c>
      <c r="E71" s="39">
        <v>40</v>
      </c>
      <c r="F71" s="162">
        <v>12</v>
      </c>
      <c r="G71" s="40">
        <v>182.92149999999998</v>
      </c>
      <c r="H71" s="27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25.5" x14ac:dyDescent="0.25">
      <c r="A72" s="14" t="s">
        <v>71</v>
      </c>
      <c r="B72" s="15" t="s">
        <v>88</v>
      </c>
      <c r="C72" s="18">
        <v>2022</v>
      </c>
      <c r="D72" s="320">
        <v>0.4</v>
      </c>
      <c r="E72" s="39">
        <v>270</v>
      </c>
      <c r="F72" s="162">
        <v>15</v>
      </c>
      <c r="G72" s="25">
        <v>477.76190000000003</v>
      </c>
      <c r="H72" s="27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8.25" x14ac:dyDescent="0.25">
      <c r="A73" s="14" t="s">
        <v>71</v>
      </c>
      <c r="B73" s="15" t="s">
        <v>89</v>
      </c>
      <c r="C73" s="18">
        <v>2022</v>
      </c>
      <c r="D73" s="320">
        <v>0.4</v>
      </c>
      <c r="E73" s="39">
        <v>49</v>
      </c>
      <c r="F73" s="162">
        <v>15</v>
      </c>
      <c r="G73" s="25">
        <v>135.78255999999999</v>
      </c>
      <c r="H73" s="27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0.75" customHeight="1" x14ac:dyDescent="0.25">
      <c r="A74" s="14" t="s">
        <v>71</v>
      </c>
      <c r="B74" s="15" t="s">
        <v>90</v>
      </c>
      <c r="C74" s="18">
        <v>2022</v>
      </c>
      <c r="D74" s="320">
        <v>0.4</v>
      </c>
      <c r="E74" s="39">
        <v>27</v>
      </c>
      <c r="F74" s="162">
        <v>15</v>
      </c>
      <c r="G74" s="25">
        <v>94.366899999999987</v>
      </c>
      <c r="H74" s="27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0.75" customHeight="1" x14ac:dyDescent="0.25">
      <c r="A75" s="14" t="s">
        <v>71</v>
      </c>
      <c r="B75" s="15" t="s">
        <v>91</v>
      </c>
      <c r="C75" s="18">
        <v>2022</v>
      </c>
      <c r="D75" s="320">
        <v>0.4</v>
      </c>
      <c r="E75" s="39">
        <v>20</v>
      </c>
      <c r="F75" s="162">
        <v>15</v>
      </c>
      <c r="G75" s="25">
        <v>34.274620000000006</v>
      </c>
      <c r="H75" s="27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0.75" customHeight="1" x14ac:dyDescent="0.25">
      <c r="A76" s="14" t="s">
        <v>71</v>
      </c>
      <c r="B76" s="15" t="s">
        <v>92</v>
      </c>
      <c r="C76" s="18">
        <v>2022</v>
      </c>
      <c r="D76" s="320">
        <v>0.4</v>
      </c>
      <c r="E76" s="39">
        <v>28</v>
      </c>
      <c r="F76" s="162">
        <v>10</v>
      </c>
      <c r="G76" s="25">
        <v>80.389399999999995</v>
      </c>
      <c r="H76" s="27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0.75" customHeight="1" x14ac:dyDescent="0.25">
      <c r="A77" s="14" t="s">
        <v>71</v>
      </c>
      <c r="B77" s="15" t="s">
        <v>93</v>
      </c>
      <c r="C77" s="18">
        <v>2022</v>
      </c>
      <c r="D77" s="320">
        <v>0.4</v>
      </c>
      <c r="E77" s="39">
        <v>45</v>
      </c>
      <c r="F77" s="162">
        <v>15</v>
      </c>
      <c r="G77" s="25">
        <v>98.35802000000001</v>
      </c>
      <c r="H77" s="27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0.75" customHeight="1" x14ac:dyDescent="0.25">
      <c r="A78" s="14" t="s">
        <v>71</v>
      </c>
      <c r="B78" s="27" t="s">
        <v>94</v>
      </c>
      <c r="C78" s="18">
        <v>2022</v>
      </c>
      <c r="D78" s="320">
        <v>0.4</v>
      </c>
      <c r="E78" s="39">
        <v>170</v>
      </c>
      <c r="F78" s="162">
        <v>100</v>
      </c>
      <c r="G78" s="25">
        <v>285.82271000000003</v>
      </c>
      <c r="H78" s="27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0.75" customHeight="1" x14ac:dyDescent="0.25">
      <c r="A79" s="14" t="s">
        <v>71</v>
      </c>
      <c r="B79" s="27" t="s">
        <v>95</v>
      </c>
      <c r="C79" s="18">
        <v>2022</v>
      </c>
      <c r="D79" s="320">
        <v>0.4</v>
      </c>
      <c r="E79" s="39">
        <v>169</v>
      </c>
      <c r="F79" s="162">
        <v>1.5</v>
      </c>
      <c r="G79" s="25">
        <v>759.66840000000002</v>
      </c>
      <c r="H79" s="27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0.75" customHeight="1" x14ac:dyDescent="0.25">
      <c r="A80" s="14" t="s">
        <v>71</v>
      </c>
      <c r="B80" s="27" t="s">
        <v>96</v>
      </c>
      <c r="C80" s="18">
        <v>2022</v>
      </c>
      <c r="D80" s="320">
        <v>0.4</v>
      </c>
      <c r="E80" s="39">
        <v>94</v>
      </c>
      <c r="F80" s="162">
        <v>1.5</v>
      </c>
      <c r="G80" s="25">
        <v>228.64081999999999</v>
      </c>
      <c r="H80" s="27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40.5" customHeight="1" x14ac:dyDescent="0.25">
      <c r="A81" s="14" t="s">
        <v>71</v>
      </c>
      <c r="B81" s="27" t="s">
        <v>97</v>
      </c>
      <c r="C81" s="18">
        <v>2022</v>
      </c>
      <c r="D81" s="320">
        <v>0.4</v>
      </c>
      <c r="E81" s="39">
        <v>17</v>
      </c>
      <c r="F81" s="162">
        <v>15</v>
      </c>
      <c r="G81" s="40">
        <v>180.33678</v>
      </c>
      <c r="H81" s="27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25.5" x14ac:dyDescent="0.25">
      <c r="A82" s="14" t="s">
        <v>71</v>
      </c>
      <c r="B82" s="27" t="s">
        <v>98</v>
      </c>
      <c r="C82" s="18">
        <v>2022</v>
      </c>
      <c r="D82" s="320">
        <v>0.4</v>
      </c>
      <c r="E82" s="39">
        <v>66</v>
      </c>
      <c r="F82" s="162">
        <v>10</v>
      </c>
      <c r="G82" s="40">
        <v>391.63959000000006</v>
      </c>
      <c r="H82" s="27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3.75" customHeight="1" x14ac:dyDescent="0.25">
      <c r="A83" s="14" t="s">
        <v>71</v>
      </c>
      <c r="B83" s="27" t="s">
        <v>99</v>
      </c>
      <c r="C83" s="18">
        <v>2022</v>
      </c>
      <c r="D83" s="320">
        <v>0.4</v>
      </c>
      <c r="E83" s="39">
        <v>135</v>
      </c>
      <c r="F83" s="162">
        <v>10</v>
      </c>
      <c r="G83" s="40">
        <v>375.01044000000002</v>
      </c>
      <c r="H83" s="27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3.75" customHeight="1" x14ac:dyDescent="0.25">
      <c r="A84" s="14" t="s">
        <v>71</v>
      </c>
      <c r="B84" s="27" t="s">
        <v>100</v>
      </c>
      <c r="C84" s="18">
        <v>2022</v>
      </c>
      <c r="D84" s="320">
        <v>0.4</v>
      </c>
      <c r="E84" s="39">
        <v>11</v>
      </c>
      <c r="F84" s="162">
        <v>15</v>
      </c>
      <c r="G84" s="40">
        <v>129.30538999999999</v>
      </c>
      <c r="H84" s="27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3.75" customHeight="1" x14ac:dyDescent="0.25">
      <c r="A85" s="14" t="s">
        <v>71</v>
      </c>
      <c r="B85" s="27" t="s">
        <v>101</v>
      </c>
      <c r="C85" s="18">
        <v>2022</v>
      </c>
      <c r="D85" s="320">
        <v>0.4</v>
      </c>
      <c r="E85" s="39">
        <v>146</v>
      </c>
      <c r="F85" s="162">
        <v>15</v>
      </c>
      <c r="G85" s="40">
        <v>218.59190000000001</v>
      </c>
      <c r="H85" s="27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3.75" customHeight="1" x14ac:dyDescent="0.25">
      <c r="A86" s="14" t="s">
        <v>71</v>
      </c>
      <c r="B86" s="27" t="s">
        <v>102</v>
      </c>
      <c r="C86" s="18">
        <v>2022</v>
      </c>
      <c r="D86" s="320">
        <v>0.4</v>
      </c>
      <c r="E86" s="39">
        <v>12</v>
      </c>
      <c r="F86" s="162">
        <v>15</v>
      </c>
      <c r="G86" s="40">
        <v>67.764789999999991</v>
      </c>
      <c r="H86" s="27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3.75" customHeight="1" x14ac:dyDescent="0.25">
      <c r="A87" s="14" t="s">
        <v>71</v>
      </c>
      <c r="B87" s="27" t="s">
        <v>103</v>
      </c>
      <c r="C87" s="18">
        <v>2022</v>
      </c>
      <c r="D87" s="320">
        <v>0.4</v>
      </c>
      <c r="E87" s="39">
        <v>278</v>
      </c>
      <c r="F87" s="162">
        <v>15</v>
      </c>
      <c r="G87" s="40">
        <v>614.66235999999992</v>
      </c>
      <c r="H87" s="279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8.25" x14ac:dyDescent="0.25">
      <c r="A88" s="14" t="s">
        <v>71</v>
      </c>
      <c r="B88" s="27" t="s">
        <v>104</v>
      </c>
      <c r="C88" s="18">
        <v>2022</v>
      </c>
      <c r="D88" s="320">
        <v>0.4</v>
      </c>
      <c r="E88" s="39">
        <v>9</v>
      </c>
      <c r="F88" s="162">
        <v>15</v>
      </c>
      <c r="G88" s="40">
        <v>111.93261</v>
      </c>
      <c r="H88" s="279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25.5" x14ac:dyDescent="0.25">
      <c r="A89" s="14" t="s">
        <v>71</v>
      </c>
      <c r="B89" s="27" t="s">
        <v>105</v>
      </c>
      <c r="C89" s="18">
        <v>2022</v>
      </c>
      <c r="D89" s="320">
        <v>0.4</v>
      </c>
      <c r="E89" s="39">
        <v>235</v>
      </c>
      <c r="F89" s="162">
        <v>98</v>
      </c>
      <c r="G89" s="40">
        <v>268.83350000000002</v>
      </c>
      <c r="H89" s="279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25.5" x14ac:dyDescent="0.25">
      <c r="A90" s="14" t="s">
        <v>71</v>
      </c>
      <c r="B90" s="27" t="s">
        <v>106</v>
      </c>
      <c r="C90" s="18">
        <v>2022</v>
      </c>
      <c r="D90" s="320">
        <v>0.4</v>
      </c>
      <c r="E90" s="39">
        <v>10</v>
      </c>
      <c r="F90" s="162">
        <v>15</v>
      </c>
      <c r="G90" s="40">
        <v>67.083410000000015</v>
      </c>
      <c r="H90" s="279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25.5" x14ac:dyDescent="0.25">
      <c r="A91" s="14" t="s">
        <v>71</v>
      </c>
      <c r="B91" s="27" t="s">
        <v>107</v>
      </c>
      <c r="C91" s="18">
        <v>2022</v>
      </c>
      <c r="D91" s="320">
        <v>0.4</v>
      </c>
      <c r="E91" s="39">
        <v>40</v>
      </c>
      <c r="F91" s="162">
        <v>6</v>
      </c>
      <c r="G91" s="40">
        <v>98.021860000000004</v>
      </c>
      <c r="H91" s="279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25.5" x14ac:dyDescent="0.25">
      <c r="A92" s="14" t="s">
        <v>71</v>
      </c>
      <c r="B92" s="41" t="s">
        <v>108</v>
      </c>
      <c r="C92" s="18">
        <v>2022</v>
      </c>
      <c r="D92" s="320">
        <v>0.4</v>
      </c>
      <c r="E92" s="39">
        <v>20</v>
      </c>
      <c r="F92" s="162">
        <v>15</v>
      </c>
      <c r="G92" s="40">
        <v>87.994429999999994</v>
      </c>
      <c r="H92" s="27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25.5" x14ac:dyDescent="0.25">
      <c r="A93" s="14" t="s">
        <v>71</v>
      </c>
      <c r="B93" s="27" t="s">
        <v>109</v>
      </c>
      <c r="C93" s="18">
        <v>2022</v>
      </c>
      <c r="D93" s="320">
        <v>0.4</v>
      </c>
      <c r="E93" s="39">
        <v>66</v>
      </c>
      <c r="F93" s="162">
        <v>15</v>
      </c>
      <c r="G93" s="40">
        <v>217.07640000000001</v>
      </c>
      <c r="H93" s="27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25.5" x14ac:dyDescent="0.25">
      <c r="A94" s="14" t="s">
        <v>71</v>
      </c>
      <c r="B94" s="27" t="s">
        <v>110</v>
      </c>
      <c r="C94" s="18">
        <v>2022</v>
      </c>
      <c r="D94" s="320">
        <v>0.4</v>
      </c>
      <c r="E94" s="39">
        <v>119</v>
      </c>
      <c r="F94" s="162">
        <v>7.5</v>
      </c>
      <c r="G94" s="40">
        <v>408.87208000000004</v>
      </c>
      <c r="H94" s="279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25.5" x14ac:dyDescent="0.25">
      <c r="A95" s="14" t="s">
        <v>71</v>
      </c>
      <c r="B95" s="27" t="s">
        <v>111</v>
      </c>
      <c r="C95" s="18">
        <v>2022</v>
      </c>
      <c r="D95" s="320">
        <v>0.4</v>
      </c>
      <c r="E95" s="39">
        <v>54</v>
      </c>
      <c r="F95" s="162">
        <v>15</v>
      </c>
      <c r="G95" s="40">
        <v>151.63415999999998</v>
      </c>
      <c r="H95" s="279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25.5" x14ac:dyDescent="0.25">
      <c r="A96" s="14" t="s">
        <v>71</v>
      </c>
      <c r="B96" s="27" t="s">
        <v>112</v>
      </c>
      <c r="C96" s="18">
        <v>2022</v>
      </c>
      <c r="D96" s="320">
        <v>0.4</v>
      </c>
      <c r="E96" s="39">
        <v>7</v>
      </c>
      <c r="F96" s="162">
        <v>15</v>
      </c>
      <c r="G96" s="40">
        <v>100.37249000000001</v>
      </c>
      <c r="H96" s="279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25.5" x14ac:dyDescent="0.25">
      <c r="A97" s="14" t="s">
        <v>71</v>
      </c>
      <c r="B97" s="27" t="s">
        <v>113</v>
      </c>
      <c r="C97" s="18">
        <v>2022</v>
      </c>
      <c r="D97" s="320">
        <v>0.4</v>
      </c>
      <c r="E97" s="39">
        <v>136</v>
      </c>
      <c r="F97" s="162">
        <v>15</v>
      </c>
      <c r="G97" s="40">
        <v>593.61141999999995</v>
      </c>
      <c r="H97" s="279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25.5" x14ac:dyDescent="0.25">
      <c r="A98" s="14" t="s">
        <v>71</v>
      </c>
      <c r="B98" s="27" t="s">
        <v>114</v>
      </c>
      <c r="C98" s="18">
        <v>2022</v>
      </c>
      <c r="D98" s="320">
        <v>0.4</v>
      </c>
      <c r="E98" s="39">
        <v>28</v>
      </c>
      <c r="F98" s="162">
        <v>15</v>
      </c>
      <c r="G98" s="40">
        <v>121.68853</v>
      </c>
      <c r="H98" s="279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25.5" x14ac:dyDescent="0.25">
      <c r="A99" s="14" t="s">
        <v>71</v>
      </c>
      <c r="B99" s="27" t="s">
        <v>115</v>
      </c>
      <c r="C99" s="18">
        <v>2022</v>
      </c>
      <c r="D99" s="320">
        <v>0.4</v>
      </c>
      <c r="E99" s="39">
        <v>36</v>
      </c>
      <c r="F99" s="162">
        <v>15</v>
      </c>
      <c r="G99" s="40">
        <v>135.63064000000003</v>
      </c>
      <c r="H99" s="27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25.5" x14ac:dyDescent="0.25">
      <c r="A100" s="14" t="s">
        <v>71</v>
      </c>
      <c r="B100" s="27" t="s">
        <v>116</v>
      </c>
      <c r="C100" s="18">
        <v>2022</v>
      </c>
      <c r="D100" s="320">
        <v>0.4</v>
      </c>
      <c r="E100" s="39">
        <v>39</v>
      </c>
      <c r="F100" s="162">
        <v>15</v>
      </c>
      <c r="G100" s="40">
        <v>113.19716000000001</v>
      </c>
      <c r="H100" s="27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25.5" x14ac:dyDescent="0.25">
      <c r="A101" s="14" t="s">
        <v>71</v>
      </c>
      <c r="B101" s="27" t="s">
        <v>117</v>
      </c>
      <c r="C101" s="18">
        <v>2022</v>
      </c>
      <c r="D101" s="320">
        <v>0.4</v>
      </c>
      <c r="E101" s="39">
        <v>354</v>
      </c>
      <c r="F101" s="162">
        <v>15</v>
      </c>
      <c r="G101" s="40">
        <v>663.37924999999996</v>
      </c>
      <c r="H101" s="279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25.5" x14ac:dyDescent="0.25">
      <c r="A102" s="14" t="s">
        <v>71</v>
      </c>
      <c r="B102" s="27" t="s">
        <v>118</v>
      </c>
      <c r="C102" s="18">
        <v>2022</v>
      </c>
      <c r="D102" s="320">
        <v>0.4</v>
      </c>
      <c r="E102" s="39">
        <v>8</v>
      </c>
      <c r="F102" s="162">
        <v>10</v>
      </c>
      <c r="G102" s="40">
        <v>283.51910999999996</v>
      </c>
      <c r="H102" s="279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25.5" x14ac:dyDescent="0.25">
      <c r="A103" s="14" t="s">
        <v>71</v>
      </c>
      <c r="B103" s="27" t="s">
        <v>119</v>
      </c>
      <c r="C103" s="18">
        <v>2022</v>
      </c>
      <c r="D103" s="320">
        <v>0.4</v>
      </c>
      <c r="E103" s="39">
        <v>91</v>
      </c>
      <c r="F103" s="162">
        <v>7</v>
      </c>
      <c r="G103" s="40">
        <v>274.34523999999999</v>
      </c>
      <c r="H103" s="279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25.5" x14ac:dyDescent="0.25">
      <c r="A104" s="14" t="s">
        <v>71</v>
      </c>
      <c r="B104" s="27" t="s">
        <v>120</v>
      </c>
      <c r="C104" s="18">
        <v>2022</v>
      </c>
      <c r="D104" s="320">
        <v>0.4</v>
      </c>
      <c r="E104" s="39">
        <v>7</v>
      </c>
      <c r="F104" s="162">
        <v>5</v>
      </c>
      <c r="G104" s="40">
        <v>152.37514999999999</v>
      </c>
      <c r="H104" s="279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25">
      <c r="A105" s="14" t="s">
        <v>71</v>
      </c>
      <c r="B105" s="27" t="s">
        <v>121</v>
      </c>
      <c r="C105" s="18">
        <v>2022</v>
      </c>
      <c r="D105" s="320">
        <v>0.4</v>
      </c>
      <c r="E105" s="39">
        <v>103</v>
      </c>
      <c r="F105" s="162">
        <v>15</v>
      </c>
      <c r="G105" s="40">
        <v>238.54343</v>
      </c>
      <c r="H105" s="279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25">
      <c r="A106" s="14" t="s">
        <v>71</v>
      </c>
      <c r="B106" s="27" t="s">
        <v>122</v>
      </c>
      <c r="C106" s="18">
        <v>2022</v>
      </c>
      <c r="D106" s="320">
        <v>0.4</v>
      </c>
      <c r="E106" s="39">
        <v>22</v>
      </c>
      <c r="F106" s="162">
        <v>15</v>
      </c>
      <c r="G106" s="40">
        <v>81.164490000000001</v>
      </c>
      <c r="H106" s="279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14.75" x14ac:dyDescent="0.25">
      <c r="A107" s="14" t="s">
        <v>71</v>
      </c>
      <c r="B107" s="15" t="s">
        <v>123</v>
      </c>
      <c r="C107" s="18">
        <v>2022</v>
      </c>
      <c r="D107" s="320">
        <v>0.4</v>
      </c>
      <c r="E107" s="39">
        <v>245</v>
      </c>
      <c r="F107" s="162">
        <v>15</v>
      </c>
      <c r="G107" s="40">
        <v>533.62846999999999</v>
      </c>
      <c r="H107" s="27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25.5" x14ac:dyDescent="0.25">
      <c r="A108" s="14" t="s">
        <v>71</v>
      </c>
      <c r="B108" s="27" t="s">
        <v>124</v>
      </c>
      <c r="C108" s="18">
        <v>2022</v>
      </c>
      <c r="D108" s="320">
        <v>0.4</v>
      </c>
      <c r="E108" s="39">
        <v>28</v>
      </c>
      <c r="F108" s="162">
        <v>15</v>
      </c>
      <c r="G108" s="40">
        <v>88.474240000000009</v>
      </c>
      <c r="H108" s="279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25">
      <c r="A109" s="14" t="s">
        <v>71</v>
      </c>
      <c r="B109" s="27" t="s">
        <v>125</v>
      </c>
      <c r="C109" s="18">
        <v>2022</v>
      </c>
      <c r="D109" s="320">
        <v>0.4</v>
      </c>
      <c r="E109" s="39">
        <v>32</v>
      </c>
      <c r="F109" s="162">
        <v>15</v>
      </c>
      <c r="G109" s="40">
        <v>92.482280000000003</v>
      </c>
      <c r="H109" s="279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25">
      <c r="A110" s="14" t="s">
        <v>71</v>
      </c>
      <c r="B110" s="27" t="s">
        <v>126</v>
      </c>
      <c r="C110" s="18">
        <v>2022</v>
      </c>
      <c r="D110" s="320">
        <v>0.4</v>
      </c>
      <c r="E110" s="39">
        <v>41</v>
      </c>
      <c r="F110" s="162">
        <v>6</v>
      </c>
      <c r="G110" s="40">
        <v>131.73807000000002</v>
      </c>
      <c r="H110" s="279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25">
      <c r="A111" s="14" t="s">
        <v>71</v>
      </c>
      <c r="B111" s="27" t="s">
        <v>127</v>
      </c>
      <c r="C111" s="18">
        <v>2022</v>
      </c>
      <c r="D111" s="320">
        <v>0.4</v>
      </c>
      <c r="E111" s="39">
        <v>31</v>
      </c>
      <c r="F111" s="162">
        <v>15</v>
      </c>
      <c r="G111" s="40">
        <v>125.40260000000001</v>
      </c>
      <c r="H111" s="279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25.5" x14ac:dyDescent="0.25">
      <c r="A112" s="14" t="s">
        <v>71</v>
      </c>
      <c r="B112" s="27" t="s">
        <v>128</v>
      </c>
      <c r="C112" s="18">
        <v>2022</v>
      </c>
      <c r="D112" s="320">
        <v>0.4</v>
      </c>
      <c r="E112" s="39">
        <v>19</v>
      </c>
      <c r="F112" s="162">
        <v>10</v>
      </c>
      <c r="G112" s="40">
        <v>91.495559999999998</v>
      </c>
      <c r="H112" s="279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25">
      <c r="A113" s="14" t="s">
        <v>71</v>
      </c>
      <c r="B113" s="27" t="s">
        <v>129</v>
      </c>
      <c r="C113" s="18">
        <v>2022</v>
      </c>
      <c r="D113" s="320">
        <v>0.4</v>
      </c>
      <c r="E113" s="39">
        <v>37</v>
      </c>
      <c r="F113" s="162">
        <v>150</v>
      </c>
      <c r="G113" s="40">
        <v>190.26044000000002</v>
      </c>
      <c r="H113" s="27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25.5" x14ac:dyDescent="0.25">
      <c r="A114" s="14" t="s">
        <v>71</v>
      </c>
      <c r="B114" s="27" t="s">
        <v>130</v>
      </c>
      <c r="C114" s="18">
        <v>2022</v>
      </c>
      <c r="D114" s="320">
        <v>0.4</v>
      </c>
      <c r="E114" s="39">
        <v>27</v>
      </c>
      <c r="F114" s="162">
        <v>15</v>
      </c>
      <c r="G114" s="40">
        <v>111.91445</v>
      </c>
      <c r="H114" s="27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25.5" x14ac:dyDescent="0.25">
      <c r="A115" s="14" t="s">
        <v>71</v>
      </c>
      <c r="B115" s="41" t="s">
        <v>131</v>
      </c>
      <c r="C115" s="18">
        <v>2022</v>
      </c>
      <c r="D115" s="320">
        <v>0.4</v>
      </c>
      <c r="E115" s="39">
        <v>52</v>
      </c>
      <c r="F115" s="162">
        <v>15</v>
      </c>
      <c r="G115" s="25">
        <v>171.73184000000001</v>
      </c>
      <c r="H115" s="279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25.5" x14ac:dyDescent="0.25">
      <c r="A116" s="14" t="s">
        <v>71</v>
      </c>
      <c r="B116" s="41" t="s">
        <v>132</v>
      </c>
      <c r="C116" s="18">
        <v>2022</v>
      </c>
      <c r="D116" s="320">
        <v>0.4</v>
      </c>
      <c r="E116" s="39">
        <v>23</v>
      </c>
      <c r="F116" s="162">
        <v>10</v>
      </c>
      <c r="G116" s="25">
        <v>104.14828999999999</v>
      </c>
      <c r="H116" s="279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8.25" x14ac:dyDescent="0.25">
      <c r="A117" s="14" t="s">
        <v>71</v>
      </c>
      <c r="B117" s="41" t="s">
        <v>133</v>
      </c>
      <c r="C117" s="18">
        <v>2022</v>
      </c>
      <c r="D117" s="320">
        <v>0.4</v>
      </c>
      <c r="E117" s="39">
        <v>28</v>
      </c>
      <c r="F117" s="162">
        <v>15</v>
      </c>
      <c r="G117" s="25">
        <v>138.50023000000002</v>
      </c>
      <c r="H117" s="279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25.5" x14ac:dyDescent="0.25">
      <c r="A118" s="14" t="s">
        <v>71</v>
      </c>
      <c r="B118" s="41" t="s">
        <v>134</v>
      </c>
      <c r="C118" s="18">
        <v>2022</v>
      </c>
      <c r="D118" s="320">
        <v>0.4</v>
      </c>
      <c r="E118" s="39">
        <v>81</v>
      </c>
      <c r="F118" s="162">
        <v>15</v>
      </c>
      <c r="G118" s="25">
        <v>251.35629999999998</v>
      </c>
      <c r="H118" s="279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25.5" x14ac:dyDescent="0.25">
      <c r="A119" s="14" t="s">
        <v>71</v>
      </c>
      <c r="B119" s="41" t="s">
        <v>135</v>
      </c>
      <c r="C119" s="18">
        <v>2022</v>
      </c>
      <c r="D119" s="320">
        <v>0.4</v>
      </c>
      <c r="E119" s="39">
        <v>110</v>
      </c>
      <c r="F119" s="162">
        <v>7.5</v>
      </c>
      <c r="G119" s="25">
        <v>268.74185</v>
      </c>
      <c r="H119" s="279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25.5" x14ac:dyDescent="0.25">
      <c r="A120" s="14" t="s">
        <v>71</v>
      </c>
      <c r="B120" s="41" t="s">
        <v>136</v>
      </c>
      <c r="C120" s="18">
        <v>2022</v>
      </c>
      <c r="D120" s="320">
        <v>0.4</v>
      </c>
      <c r="E120" s="39">
        <v>87</v>
      </c>
      <c r="F120" s="162">
        <v>15</v>
      </c>
      <c r="G120" s="25">
        <v>224.61546999999999</v>
      </c>
      <c r="H120" s="27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25.5" x14ac:dyDescent="0.25">
      <c r="A121" s="14" t="s">
        <v>71</v>
      </c>
      <c r="B121" s="41" t="s">
        <v>137</v>
      </c>
      <c r="C121" s="18">
        <v>2022</v>
      </c>
      <c r="D121" s="320">
        <v>0.4</v>
      </c>
      <c r="E121" s="39">
        <v>50</v>
      </c>
      <c r="F121" s="162">
        <v>3</v>
      </c>
      <c r="G121" s="25">
        <v>340.4905</v>
      </c>
      <c r="H121" s="27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25.5" x14ac:dyDescent="0.25">
      <c r="A122" s="14" t="s">
        <v>71</v>
      </c>
      <c r="B122" s="41" t="s">
        <v>138</v>
      </c>
      <c r="C122" s="18">
        <v>2022</v>
      </c>
      <c r="D122" s="320">
        <v>0.4</v>
      </c>
      <c r="E122" s="39">
        <v>37</v>
      </c>
      <c r="F122" s="162">
        <v>5</v>
      </c>
      <c r="G122" s="25">
        <v>296.40875</v>
      </c>
      <c r="H122" s="279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25.5" x14ac:dyDescent="0.25">
      <c r="A123" s="14" t="s">
        <v>71</v>
      </c>
      <c r="B123" s="27" t="s">
        <v>139</v>
      </c>
      <c r="C123" s="18">
        <v>2022</v>
      </c>
      <c r="D123" s="320">
        <v>0.4</v>
      </c>
      <c r="E123" s="39">
        <v>65</v>
      </c>
      <c r="F123" s="162">
        <v>10</v>
      </c>
      <c r="G123" s="25">
        <v>346.91341</v>
      </c>
      <c r="H123" s="279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25.5" customHeight="1" x14ac:dyDescent="0.25">
      <c r="A124" s="14" t="s">
        <v>71</v>
      </c>
      <c r="B124" s="27" t="s">
        <v>140</v>
      </c>
      <c r="C124" s="18">
        <v>2022</v>
      </c>
      <c r="D124" s="320">
        <v>0.4</v>
      </c>
      <c r="E124" s="39">
        <v>31</v>
      </c>
      <c r="F124" s="162">
        <v>10</v>
      </c>
      <c r="G124" s="25">
        <v>119.04351</v>
      </c>
      <c r="H124" s="279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25.5" x14ac:dyDescent="0.25">
      <c r="A125" s="14" t="s">
        <v>71</v>
      </c>
      <c r="B125" s="27" t="s">
        <v>141</v>
      </c>
      <c r="C125" s="18">
        <v>2022</v>
      </c>
      <c r="D125" s="320">
        <v>0.4</v>
      </c>
      <c r="E125" s="39">
        <v>19</v>
      </c>
      <c r="F125" s="162">
        <v>15</v>
      </c>
      <c r="G125" s="25">
        <v>192.46445</v>
      </c>
      <c r="H125" s="279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25.5" x14ac:dyDescent="0.25">
      <c r="A126" s="14" t="s">
        <v>71</v>
      </c>
      <c r="B126" s="27" t="s">
        <v>142</v>
      </c>
      <c r="C126" s="18">
        <v>2022</v>
      </c>
      <c r="D126" s="320">
        <v>0.4</v>
      </c>
      <c r="E126" s="39">
        <v>409</v>
      </c>
      <c r="F126" s="162">
        <v>15</v>
      </c>
      <c r="G126" s="25">
        <v>1158.8776200000002</v>
      </c>
      <c r="H126" s="279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25.5" x14ac:dyDescent="0.25">
      <c r="A127" s="14" t="s">
        <v>71</v>
      </c>
      <c r="B127" s="27" t="s">
        <v>143</v>
      </c>
      <c r="C127" s="18">
        <v>2022</v>
      </c>
      <c r="D127" s="320">
        <v>0.4</v>
      </c>
      <c r="E127" s="39">
        <v>61</v>
      </c>
      <c r="F127" s="162">
        <v>15</v>
      </c>
      <c r="G127" s="25">
        <v>359.03368</v>
      </c>
      <c r="H127" s="27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25.5" x14ac:dyDescent="0.25">
      <c r="A128" s="14" t="s">
        <v>71</v>
      </c>
      <c r="B128" s="27" t="s">
        <v>144</v>
      </c>
      <c r="C128" s="18">
        <v>2022</v>
      </c>
      <c r="D128" s="320">
        <v>0.4</v>
      </c>
      <c r="E128" s="39">
        <v>113</v>
      </c>
      <c r="F128" s="162">
        <v>15</v>
      </c>
      <c r="G128" s="25">
        <v>359.71340000000004</v>
      </c>
      <c r="H128" s="27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25.5" x14ac:dyDescent="0.25">
      <c r="A129" s="14" t="s">
        <v>71</v>
      </c>
      <c r="B129" s="27" t="s">
        <v>145</v>
      </c>
      <c r="C129" s="18">
        <v>2022</v>
      </c>
      <c r="D129" s="320">
        <v>0.4</v>
      </c>
      <c r="E129" s="39">
        <v>39</v>
      </c>
      <c r="F129" s="162">
        <v>10</v>
      </c>
      <c r="G129" s="25">
        <v>120.51436</v>
      </c>
      <c r="H129" s="279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25.5" x14ac:dyDescent="0.25">
      <c r="A130" s="14" t="s">
        <v>71</v>
      </c>
      <c r="B130" s="27" t="s">
        <v>146</v>
      </c>
      <c r="C130" s="18">
        <v>2022</v>
      </c>
      <c r="D130" s="320">
        <v>0.4</v>
      </c>
      <c r="E130" s="39">
        <v>370</v>
      </c>
      <c r="F130" s="162">
        <v>15</v>
      </c>
      <c r="G130" s="25">
        <v>902.24315999999999</v>
      </c>
      <c r="H130" s="279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25.5" x14ac:dyDescent="0.25">
      <c r="A131" s="14" t="s">
        <v>71</v>
      </c>
      <c r="B131" s="27" t="s">
        <v>147</v>
      </c>
      <c r="C131" s="18">
        <v>2022</v>
      </c>
      <c r="D131" s="320">
        <v>0.4</v>
      </c>
      <c r="E131" s="39">
        <v>224</v>
      </c>
      <c r="F131" s="162">
        <v>15</v>
      </c>
      <c r="G131" s="25">
        <v>733.38806000000011</v>
      </c>
      <c r="H131" s="279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25.5" x14ac:dyDescent="0.25">
      <c r="A132" s="14" t="s">
        <v>71</v>
      </c>
      <c r="B132" s="27" t="s">
        <v>148</v>
      </c>
      <c r="C132" s="18">
        <v>2022</v>
      </c>
      <c r="D132" s="320">
        <v>0.4</v>
      </c>
      <c r="E132" s="39">
        <v>73</v>
      </c>
      <c r="F132" s="162">
        <v>10</v>
      </c>
      <c r="G132" s="25">
        <v>332.13519000000002</v>
      </c>
      <c r="H132" s="27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25.5" x14ac:dyDescent="0.25">
      <c r="A133" s="14" t="s">
        <v>71</v>
      </c>
      <c r="B133" s="27" t="s">
        <v>149</v>
      </c>
      <c r="C133" s="18">
        <v>2022</v>
      </c>
      <c r="D133" s="320">
        <v>0.4</v>
      </c>
      <c r="E133" s="39">
        <v>170</v>
      </c>
      <c r="F133" s="162">
        <v>10</v>
      </c>
      <c r="G133" s="25">
        <v>410.74334999999996</v>
      </c>
      <c r="H133" s="279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x14ac:dyDescent="0.25">
      <c r="A134" s="14" t="s">
        <v>71</v>
      </c>
      <c r="B134" s="27" t="s">
        <v>150</v>
      </c>
      <c r="C134" s="18">
        <v>2022</v>
      </c>
      <c r="D134" s="320">
        <v>0.4</v>
      </c>
      <c r="E134" s="39">
        <v>211</v>
      </c>
      <c r="F134" s="162">
        <v>150</v>
      </c>
      <c r="G134" s="40">
        <v>718.04057</v>
      </c>
      <c r="H134" s="27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25.5" x14ac:dyDescent="0.25">
      <c r="A135" s="14" t="s">
        <v>71</v>
      </c>
      <c r="B135" s="27" t="s">
        <v>151</v>
      </c>
      <c r="C135" s="18">
        <v>2022</v>
      </c>
      <c r="D135" s="320">
        <v>0.4</v>
      </c>
      <c r="E135" s="39">
        <v>59</v>
      </c>
      <c r="F135" s="162">
        <v>15</v>
      </c>
      <c r="G135" s="40">
        <v>288.95780999999999</v>
      </c>
      <c r="H135" s="27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25.5" x14ac:dyDescent="0.25">
      <c r="A136" s="14" t="s">
        <v>71</v>
      </c>
      <c r="B136" s="27" t="s">
        <v>152</v>
      </c>
      <c r="C136" s="18">
        <v>2022</v>
      </c>
      <c r="D136" s="320">
        <v>0.4</v>
      </c>
      <c r="E136" s="39">
        <v>113</v>
      </c>
      <c r="F136" s="162">
        <v>15</v>
      </c>
      <c r="G136" s="40">
        <v>274.57038</v>
      </c>
      <c r="H136" s="279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25.5" x14ac:dyDescent="0.25">
      <c r="A137" s="14" t="s">
        <v>71</v>
      </c>
      <c r="B137" s="27" t="s">
        <v>153</v>
      </c>
      <c r="C137" s="18">
        <v>2022</v>
      </c>
      <c r="D137" s="320">
        <v>0.4</v>
      </c>
      <c r="E137" s="39">
        <v>5</v>
      </c>
      <c r="F137" s="162">
        <v>1.5</v>
      </c>
      <c r="G137" s="40">
        <v>112.09877</v>
      </c>
      <c r="H137" s="279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x14ac:dyDescent="0.25">
      <c r="A138" s="14" t="s">
        <v>71</v>
      </c>
      <c r="B138" s="27" t="s">
        <v>154</v>
      </c>
      <c r="C138" s="18">
        <v>2022</v>
      </c>
      <c r="D138" s="320">
        <v>0.4</v>
      </c>
      <c r="E138" s="39">
        <v>132</v>
      </c>
      <c r="F138" s="162">
        <v>5</v>
      </c>
      <c r="G138" s="40">
        <v>361.21319</v>
      </c>
      <c r="H138" s="279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25">
      <c r="A139" s="14" t="s">
        <v>71</v>
      </c>
      <c r="B139" s="27" t="s">
        <v>155</v>
      </c>
      <c r="C139" s="18">
        <v>2022</v>
      </c>
      <c r="D139" s="320">
        <v>0.4</v>
      </c>
      <c r="E139" s="39">
        <v>83</v>
      </c>
      <c r="F139" s="162">
        <v>15</v>
      </c>
      <c r="G139" s="40">
        <v>332.88409000000001</v>
      </c>
      <c r="H139" s="279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25.5" x14ac:dyDescent="0.25">
      <c r="A140" s="14" t="s">
        <v>71</v>
      </c>
      <c r="B140" s="27" t="s">
        <v>156</v>
      </c>
      <c r="C140" s="18">
        <v>2022</v>
      </c>
      <c r="D140" s="320">
        <v>0.4</v>
      </c>
      <c r="E140" s="39">
        <v>30</v>
      </c>
      <c r="F140" s="162">
        <v>10</v>
      </c>
      <c r="G140" s="40">
        <v>176.23749000000001</v>
      </c>
      <c r="H140" s="279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25.5" x14ac:dyDescent="0.25">
      <c r="A141" s="14" t="s">
        <v>71</v>
      </c>
      <c r="B141" s="27" t="s">
        <v>157</v>
      </c>
      <c r="C141" s="18">
        <v>2022</v>
      </c>
      <c r="D141" s="320">
        <v>0.4</v>
      </c>
      <c r="E141" s="39">
        <v>18</v>
      </c>
      <c r="F141" s="162">
        <v>15</v>
      </c>
      <c r="G141" s="40">
        <v>115.37471000000001</v>
      </c>
      <c r="H141" s="27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25.5" x14ac:dyDescent="0.25">
      <c r="A142" s="14" t="s">
        <v>71</v>
      </c>
      <c r="B142" s="27" t="s">
        <v>158</v>
      </c>
      <c r="C142" s="18">
        <v>2022</v>
      </c>
      <c r="D142" s="320">
        <v>0.4</v>
      </c>
      <c r="E142" s="39">
        <v>33</v>
      </c>
      <c r="F142" s="162">
        <v>6</v>
      </c>
      <c r="G142" s="40">
        <v>129.97927999999999</v>
      </c>
      <c r="H142" s="27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25.5" x14ac:dyDescent="0.25">
      <c r="A143" s="14" t="s">
        <v>71</v>
      </c>
      <c r="B143" s="27" t="s">
        <v>159</v>
      </c>
      <c r="C143" s="18">
        <v>2022</v>
      </c>
      <c r="D143" s="320">
        <v>0.4</v>
      </c>
      <c r="E143" s="39">
        <v>86</v>
      </c>
      <c r="F143" s="162">
        <v>15</v>
      </c>
      <c r="G143" s="40">
        <v>331.44038</v>
      </c>
      <c r="H143" s="279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25.5" x14ac:dyDescent="0.25">
      <c r="A144" s="14" t="s">
        <v>71</v>
      </c>
      <c r="B144" s="27" t="s">
        <v>160</v>
      </c>
      <c r="C144" s="18">
        <v>2022</v>
      </c>
      <c r="D144" s="320">
        <v>0.4</v>
      </c>
      <c r="E144" s="39">
        <v>285</v>
      </c>
      <c r="F144" s="162">
        <v>15</v>
      </c>
      <c r="G144" s="40">
        <v>895.07983999999999</v>
      </c>
      <c r="H144" s="279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25.5" x14ac:dyDescent="0.25">
      <c r="A145" s="14" t="s">
        <v>71</v>
      </c>
      <c r="B145" s="27" t="s">
        <v>161</v>
      </c>
      <c r="C145" s="18">
        <v>2022</v>
      </c>
      <c r="D145" s="320">
        <v>0.4</v>
      </c>
      <c r="E145" s="39">
        <v>59</v>
      </c>
      <c r="F145" s="162">
        <v>15</v>
      </c>
      <c r="G145" s="40">
        <v>324.56039000000004</v>
      </c>
      <c r="H145" s="279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25.5" x14ac:dyDescent="0.25">
      <c r="A146" s="14" t="s">
        <v>71</v>
      </c>
      <c r="B146" s="41" t="s">
        <v>162</v>
      </c>
      <c r="C146" s="18">
        <v>2022</v>
      </c>
      <c r="D146" s="320">
        <v>0.4</v>
      </c>
      <c r="E146" s="39">
        <v>48</v>
      </c>
      <c r="F146" s="162">
        <v>15</v>
      </c>
      <c r="G146" s="40">
        <v>217.04605999999998</v>
      </c>
      <c r="H146" s="279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25.5" x14ac:dyDescent="0.25">
      <c r="A147" s="14" t="s">
        <v>71</v>
      </c>
      <c r="B147" s="27" t="s">
        <v>163</v>
      </c>
      <c r="C147" s="18">
        <v>2022</v>
      </c>
      <c r="D147" s="320">
        <v>0.4</v>
      </c>
      <c r="E147" s="39">
        <v>55</v>
      </c>
      <c r="F147" s="162">
        <v>15</v>
      </c>
      <c r="G147" s="40">
        <v>248.54920999999999</v>
      </c>
      <c r="H147" s="279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5">
      <c r="A148" s="14" t="s">
        <v>71</v>
      </c>
      <c r="B148" s="27" t="s">
        <v>164</v>
      </c>
      <c r="C148" s="18">
        <v>2022</v>
      </c>
      <c r="D148" s="320">
        <v>0.4</v>
      </c>
      <c r="E148" s="39">
        <v>22</v>
      </c>
      <c r="F148" s="162">
        <v>15</v>
      </c>
      <c r="G148" s="40">
        <v>77.166499999999999</v>
      </c>
      <c r="H148" s="279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25.5" x14ac:dyDescent="0.25">
      <c r="A149" s="14" t="s">
        <v>71</v>
      </c>
      <c r="B149" s="15" t="s">
        <v>165</v>
      </c>
      <c r="C149" s="18">
        <v>2022</v>
      </c>
      <c r="D149" s="320">
        <v>0.4</v>
      </c>
      <c r="E149" s="39">
        <v>120</v>
      </c>
      <c r="F149" s="162">
        <v>9</v>
      </c>
      <c r="G149" s="40">
        <v>502.94902999999999</v>
      </c>
      <c r="H149" s="27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25">
      <c r="A150" s="14" t="s">
        <v>71</v>
      </c>
      <c r="B150" s="15" t="s">
        <v>166</v>
      </c>
      <c r="C150" s="18">
        <v>2022</v>
      </c>
      <c r="D150" s="320">
        <v>0.4</v>
      </c>
      <c r="E150" s="39">
        <v>122</v>
      </c>
      <c r="F150" s="162">
        <v>90</v>
      </c>
      <c r="G150" s="40">
        <v>386.18684999999999</v>
      </c>
      <c r="H150" s="27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51" x14ac:dyDescent="0.25">
      <c r="A151" s="14" t="s">
        <v>71</v>
      </c>
      <c r="B151" s="15" t="s">
        <v>167</v>
      </c>
      <c r="C151" s="18">
        <v>2022</v>
      </c>
      <c r="D151" s="320">
        <v>0.4</v>
      </c>
      <c r="E151" s="39">
        <v>68</v>
      </c>
      <c r="F151" s="162">
        <v>15</v>
      </c>
      <c r="G151" s="40">
        <v>220.18328</v>
      </c>
      <c r="H151" s="279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25.5" x14ac:dyDescent="0.25">
      <c r="A152" s="14" t="s">
        <v>71</v>
      </c>
      <c r="B152" s="15" t="s">
        <v>168</v>
      </c>
      <c r="C152" s="18">
        <v>2022</v>
      </c>
      <c r="D152" s="320">
        <v>0.4</v>
      </c>
      <c r="E152" s="39">
        <v>90</v>
      </c>
      <c r="F152" s="162">
        <v>15</v>
      </c>
      <c r="G152" s="40">
        <v>216.89542</v>
      </c>
      <c r="H152" s="279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25.5" x14ac:dyDescent="0.25">
      <c r="A153" s="14" t="s">
        <v>71</v>
      </c>
      <c r="B153" s="15" t="s">
        <v>169</v>
      </c>
      <c r="C153" s="18">
        <v>2022</v>
      </c>
      <c r="D153" s="320">
        <v>0.4</v>
      </c>
      <c r="E153" s="39">
        <v>28</v>
      </c>
      <c r="F153" s="162">
        <v>15</v>
      </c>
      <c r="G153" s="40">
        <v>85.015230000000003</v>
      </c>
      <c r="H153" s="279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8.25" x14ac:dyDescent="0.25">
      <c r="A154" s="14" t="s">
        <v>71</v>
      </c>
      <c r="B154" s="15" t="s">
        <v>170</v>
      </c>
      <c r="C154" s="18">
        <v>2022</v>
      </c>
      <c r="D154" s="320">
        <v>0.4</v>
      </c>
      <c r="E154" s="39">
        <v>121</v>
      </c>
      <c r="F154" s="162">
        <v>10</v>
      </c>
      <c r="G154" s="40">
        <v>276.50546000000003</v>
      </c>
      <c r="H154" s="279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8.25" x14ac:dyDescent="0.25">
      <c r="A155" s="14" t="s">
        <v>71</v>
      </c>
      <c r="B155" s="15" t="s">
        <v>171</v>
      </c>
      <c r="C155" s="18">
        <v>2022</v>
      </c>
      <c r="D155" s="320">
        <v>0.4</v>
      </c>
      <c r="E155" s="39">
        <v>302</v>
      </c>
      <c r="F155" s="162">
        <v>15</v>
      </c>
      <c r="G155" s="40">
        <v>543.59422999999992</v>
      </c>
      <c r="H155" s="279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25.5" x14ac:dyDescent="0.25">
      <c r="A156" s="14" t="s">
        <v>71</v>
      </c>
      <c r="B156" s="15" t="s">
        <v>172</v>
      </c>
      <c r="C156" s="18">
        <v>2022</v>
      </c>
      <c r="D156" s="320">
        <v>0.4</v>
      </c>
      <c r="E156" s="39">
        <v>23</v>
      </c>
      <c r="F156" s="162">
        <v>15</v>
      </c>
      <c r="G156" s="40">
        <v>37.822470000000003</v>
      </c>
      <c r="H156" s="279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5">
      <c r="A157" s="14" t="s">
        <v>71</v>
      </c>
      <c r="B157" s="15" t="s">
        <v>173</v>
      </c>
      <c r="C157" s="18">
        <v>2022</v>
      </c>
      <c r="D157" s="320">
        <v>0.4</v>
      </c>
      <c r="E157" s="39">
        <v>67</v>
      </c>
      <c r="F157" s="162">
        <v>1</v>
      </c>
      <c r="G157" s="40">
        <v>92.402550000000005</v>
      </c>
      <c r="H157" s="279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25.5" x14ac:dyDescent="0.25">
      <c r="A158" s="14" t="s">
        <v>71</v>
      </c>
      <c r="B158" s="15" t="s">
        <v>174</v>
      </c>
      <c r="C158" s="18">
        <v>2022</v>
      </c>
      <c r="D158" s="320">
        <v>0.4</v>
      </c>
      <c r="E158" s="39">
        <v>27</v>
      </c>
      <c r="F158" s="162">
        <v>15</v>
      </c>
      <c r="G158" s="40">
        <v>92.916759999999996</v>
      </c>
      <c r="H158" s="27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25.5" x14ac:dyDescent="0.25">
      <c r="A159" s="14" t="s">
        <v>71</v>
      </c>
      <c r="B159" s="15" t="s">
        <v>175</v>
      </c>
      <c r="C159" s="18">
        <v>2022</v>
      </c>
      <c r="D159" s="320">
        <v>0.4</v>
      </c>
      <c r="E159" s="39">
        <v>22</v>
      </c>
      <c r="F159" s="162">
        <v>15</v>
      </c>
      <c r="G159" s="40">
        <v>108.77863000000001</v>
      </c>
      <c r="H159" s="279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25.5" x14ac:dyDescent="0.25">
      <c r="A160" s="14" t="s">
        <v>71</v>
      </c>
      <c r="B160" s="15" t="s">
        <v>176</v>
      </c>
      <c r="C160" s="18">
        <v>2022</v>
      </c>
      <c r="D160" s="320">
        <v>0.4</v>
      </c>
      <c r="E160" s="39">
        <v>27</v>
      </c>
      <c r="F160" s="162">
        <v>15</v>
      </c>
      <c r="G160" s="40">
        <v>68.80744</v>
      </c>
      <c r="H160" s="279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8.25" x14ac:dyDescent="0.25">
      <c r="A161" s="14" t="s">
        <v>71</v>
      </c>
      <c r="B161" s="15" t="s">
        <v>177</v>
      </c>
      <c r="C161" s="18">
        <v>2022</v>
      </c>
      <c r="D161" s="320">
        <v>0.4</v>
      </c>
      <c r="E161" s="39">
        <v>30</v>
      </c>
      <c r="F161" s="162">
        <v>7.5</v>
      </c>
      <c r="G161" s="40">
        <v>107.60558</v>
      </c>
      <c r="H161" s="279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25.5" x14ac:dyDescent="0.25">
      <c r="A162" s="14" t="s">
        <v>71</v>
      </c>
      <c r="B162" s="15" t="s">
        <v>178</v>
      </c>
      <c r="C162" s="18">
        <v>2022</v>
      </c>
      <c r="D162" s="320">
        <v>0.4</v>
      </c>
      <c r="E162" s="39">
        <v>24</v>
      </c>
      <c r="F162" s="162">
        <v>6</v>
      </c>
      <c r="G162" s="40">
        <v>111.86518</v>
      </c>
      <c r="H162" s="279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25.5" x14ac:dyDescent="0.25">
      <c r="A163" s="14" t="s">
        <v>71</v>
      </c>
      <c r="B163" s="15" t="s">
        <v>179</v>
      </c>
      <c r="C163" s="18">
        <v>2022</v>
      </c>
      <c r="D163" s="320">
        <v>0.4</v>
      </c>
      <c r="E163" s="39">
        <v>136</v>
      </c>
      <c r="F163" s="162">
        <v>100</v>
      </c>
      <c r="G163" s="40">
        <v>292.31300999999996</v>
      </c>
      <c r="H163" s="279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25">
      <c r="A164" s="14" t="s">
        <v>71</v>
      </c>
      <c r="B164" s="27" t="s">
        <v>180</v>
      </c>
      <c r="C164" s="18">
        <v>2022</v>
      </c>
      <c r="D164" s="320">
        <v>0.4</v>
      </c>
      <c r="E164" s="39">
        <v>13</v>
      </c>
      <c r="F164" s="162">
        <v>7</v>
      </c>
      <c r="G164" s="25">
        <v>72.884050000000002</v>
      </c>
      <c r="H164" s="279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25">
      <c r="A165" s="14" t="s">
        <v>71</v>
      </c>
      <c r="B165" s="27" t="s">
        <v>181</v>
      </c>
      <c r="C165" s="18">
        <v>2022</v>
      </c>
      <c r="D165" s="320">
        <v>0.4</v>
      </c>
      <c r="E165" s="39">
        <v>38</v>
      </c>
      <c r="F165" s="162">
        <v>10</v>
      </c>
      <c r="G165" s="25">
        <v>167.21437</v>
      </c>
      <c r="H165" s="279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25">
      <c r="A166" s="14" t="s">
        <v>71</v>
      </c>
      <c r="B166" s="27" t="s">
        <v>182</v>
      </c>
      <c r="C166" s="18">
        <v>2022</v>
      </c>
      <c r="D166" s="320">
        <v>0.4</v>
      </c>
      <c r="E166" s="39">
        <v>128</v>
      </c>
      <c r="F166" s="162">
        <v>15</v>
      </c>
      <c r="G166" s="25">
        <v>397.52015999999998</v>
      </c>
      <c r="H166" s="279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25.5" x14ac:dyDescent="0.25">
      <c r="A167" s="14" t="s">
        <v>71</v>
      </c>
      <c r="B167" s="27" t="s">
        <v>183</v>
      </c>
      <c r="C167" s="18">
        <v>2022</v>
      </c>
      <c r="D167" s="320">
        <v>0.4</v>
      </c>
      <c r="E167" s="39">
        <v>236</v>
      </c>
      <c r="F167" s="162">
        <v>15</v>
      </c>
      <c r="G167" s="25">
        <v>398.48000999999999</v>
      </c>
      <c r="H167" s="279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25.5" x14ac:dyDescent="0.25">
      <c r="A168" s="14" t="s">
        <v>71</v>
      </c>
      <c r="B168" s="27" t="s">
        <v>184</v>
      </c>
      <c r="C168" s="18">
        <v>2022</v>
      </c>
      <c r="D168" s="320">
        <v>0.4</v>
      </c>
      <c r="E168" s="39">
        <v>25</v>
      </c>
      <c r="F168" s="162">
        <v>15</v>
      </c>
      <c r="G168" s="25">
        <v>142.18415999999999</v>
      </c>
      <c r="H168" s="279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x14ac:dyDescent="0.25">
      <c r="A169" s="14" t="s">
        <v>71</v>
      </c>
      <c r="B169" s="27" t="s">
        <v>185</v>
      </c>
      <c r="C169" s="18">
        <v>2022</v>
      </c>
      <c r="D169" s="320">
        <v>0.4</v>
      </c>
      <c r="E169" s="39">
        <v>26</v>
      </c>
      <c r="F169" s="162">
        <v>15</v>
      </c>
      <c r="G169" s="25">
        <v>35.315800000000003</v>
      </c>
      <c r="H169" s="279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25.5" x14ac:dyDescent="0.25">
      <c r="A170" s="14" t="s">
        <v>71</v>
      </c>
      <c r="B170" s="27" t="s">
        <v>186</v>
      </c>
      <c r="C170" s="18">
        <v>2022</v>
      </c>
      <c r="D170" s="320">
        <v>0.4</v>
      </c>
      <c r="E170" s="39">
        <v>140</v>
      </c>
      <c r="F170" s="162">
        <v>1.5</v>
      </c>
      <c r="G170" s="25">
        <v>243.14765</v>
      </c>
      <c r="H170" s="279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25.5" x14ac:dyDescent="0.25">
      <c r="A171" s="14" t="s">
        <v>71</v>
      </c>
      <c r="B171" s="27" t="s">
        <v>187</v>
      </c>
      <c r="C171" s="18">
        <v>2022</v>
      </c>
      <c r="D171" s="320">
        <v>0.4</v>
      </c>
      <c r="E171" s="39">
        <v>26</v>
      </c>
      <c r="F171" s="162">
        <v>15</v>
      </c>
      <c r="G171" s="25">
        <v>212.35654</v>
      </c>
      <c r="H171" s="279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25.5" x14ac:dyDescent="0.25">
      <c r="A172" s="14" t="s">
        <v>71</v>
      </c>
      <c r="B172" s="27" t="s">
        <v>188</v>
      </c>
      <c r="C172" s="18">
        <v>2022</v>
      </c>
      <c r="D172" s="320">
        <v>0.4</v>
      </c>
      <c r="E172" s="39">
        <v>101</v>
      </c>
      <c r="F172" s="162">
        <v>2</v>
      </c>
      <c r="G172" s="25">
        <v>285.54402000000005</v>
      </c>
      <c r="H172" s="279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25">
      <c r="A173" s="14" t="s">
        <v>71</v>
      </c>
      <c r="B173" s="27" t="s">
        <v>189</v>
      </c>
      <c r="C173" s="18">
        <v>2022</v>
      </c>
      <c r="D173" s="320">
        <v>0.4</v>
      </c>
      <c r="E173" s="39">
        <v>31</v>
      </c>
      <c r="F173" s="162">
        <v>15</v>
      </c>
      <c r="G173" s="25">
        <v>105.62927999999999</v>
      </c>
      <c r="H173" s="279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25">
      <c r="A174" s="14" t="s">
        <v>71</v>
      </c>
      <c r="B174" s="27" t="s">
        <v>190</v>
      </c>
      <c r="C174" s="18">
        <v>2022</v>
      </c>
      <c r="D174" s="320">
        <v>0.4</v>
      </c>
      <c r="E174" s="39">
        <v>33</v>
      </c>
      <c r="F174" s="162">
        <v>7.5</v>
      </c>
      <c r="G174" s="25">
        <v>122.36416</v>
      </c>
      <c r="H174" s="279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25.5" x14ac:dyDescent="0.25">
      <c r="A175" s="14" t="s">
        <v>71</v>
      </c>
      <c r="B175" s="27" t="s">
        <v>191</v>
      </c>
      <c r="C175" s="18">
        <v>2022</v>
      </c>
      <c r="D175" s="320">
        <v>0.4</v>
      </c>
      <c r="E175" s="39">
        <v>115</v>
      </c>
      <c r="F175" s="162">
        <v>15</v>
      </c>
      <c r="G175" s="25">
        <v>313.06736000000001</v>
      </c>
      <c r="H175" s="279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25">
      <c r="A176" s="14" t="s">
        <v>71</v>
      </c>
      <c r="B176" s="27" t="s">
        <v>192</v>
      </c>
      <c r="C176" s="18">
        <v>2022</v>
      </c>
      <c r="D176" s="320">
        <v>0.4</v>
      </c>
      <c r="E176" s="39">
        <v>20</v>
      </c>
      <c r="F176" s="162">
        <v>15</v>
      </c>
      <c r="G176" s="25">
        <v>128.77276000000001</v>
      </c>
      <c r="H176" s="279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25">
      <c r="A177" s="14" t="s">
        <v>71</v>
      </c>
      <c r="B177" s="27" t="s">
        <v>193</v>
      </c>
      <c r="C177" s="18">
        <v>2022</v>
      </c>
      <c r="D177" s="320">
        <v>0.4</v>
      </c>
      <c r="E177" s="39">
        <v>182</v>
      </c>
      <c r="F177" s="162">
        <v>1.5</v>
      </c>
      <c r="G177" s="25">
        <v>461.66586999999998</v>
      </c>
      <c r="H177" s="279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25.5" x14ac:dyDescent="0.25">
      <c r="A178" s="14" t="s">
        <v>71</v>
      </c>
      <c r="B178" s="27" t="s">
        <v>194</v>
      </c>
      <c r="C178" s="18">
        <v>2022</v>
      </c>
      <c r="D178" s="320">
        <v>0.4</v>
      </c>
      <c r="E178" s="39">
        <v>15</v>
      </c>
      <c r="F178" s="162">
        <v>7</v>
      </c>
      <c r="G178" s="25">
        <v>66.362359999999995</v>
      </c>
      <c r="H178" s="279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25.5" x14ac:dyDescent="0.25">
      <c r="A179" s="14" t="s">
        <v>71</v>
      </c>
      <c r="B179" s="27" t="s">
        <v>195</v>
      </c>
      <c r="C179" s="18">
        <v>2022</v>
      </c>
      <c r="D179" s="320">
        <v>0.4</v>
      </c>
      <c r="E179" s="39">
        <v>77</v>
      </c>
      <c r="F179" s="162">
        <v>15</v>
      </c>
      <c r="G179" s="25">
        <v>360.79060999999996</v>
      </c>
      <c r="H179" s="279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8.25" x14ac:dyDescent="0.25">
      <c r="A180" s="14" t="s">
        <v>71</v>
      </c>
      <c r="B180" s="27" t="s">
        <v>196</v>
      </c>
      <c r="C180" s="18">
        <v>2022</v>
      </c>
      <c r="D180" s="320">
        <v>0.4</v>
      </c>
      <c r="E180" s="39">
        <v>100</v>
      </c>
      <c r="F180" s="162">
        <v>15</v>
      </c>
      <c r="G180" s="25">
        <v>199.31894</v>
      </c>
      <c r="H180" s="279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8.25" x14ac:dyDescent="0.25">
      <c r="A181" s="14" t="s">
        <v>71</v>
      </c>
      <c r="B181" s="27" t="s">
        <v>196</v>
      </c>
      <c r="C181" s="18">
        <v>2022</v>
      </c>
      <c r="D181" s="320">
        <v>0.4</v>
      </c>
      <c r="E181" s="39">
        <v>16</v>
      </c>
      <c r="F181" s="162">
        <v>1.5</v>
      </c>
      <c r="G181" s="25">
        <v>157.03567999999999</v>
      </c>
      <c r="H181" s="279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x14ac:dyDescent="0.25">
      <c r="A182" s="14" t="s">
        <v>71</v>
      </c>
      <c r="B182" s="27" t="s">
        <v>197</v>
      </c>
      <c r="C182" s="18">
        <v>2022</v>
      </c>
      <c r="D182" s="320">
        <v>0.4</v>
      </c>
      <c r="E182" s="39">
        <v>26</v>
      </c>
      <c r="F182" s="162">
        <v>10</v>
      </c>
      <c r="G182" s="25">
        <v>212.33898000000002</v>
      </c>
      <c r="H182" s="279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25.5" x14ac:dyDescent="0.25">
      <c r="A183" s="14" t="s">
        <v>71</v>
      </c>
      <c r="B183" s="27" t="s">
        <v>198</v>
      </c>
      <c r="C183" s="18">
        <v>2022</v>
      </c>
      <c r="D183" s="320">
        <v>0.4</v>
      </c>
      <c r="E183" s="39">
        <v>49</v>
      </c>
      <c r="F183" s="162">
        <v>10</v>
      </c>
      <c r="G183" s="25">
        <v>239.45248000000001</v>
      </c>
      <c r="H183" s="279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x14ac:dyDescent="0.25">
      <c r="A184" s="14" t="s">
        <v>71</v>
      </c>
      <c r="B184" s="27" t="s">
        <v>199</v>
      </c>
      <c r="C184" s="18">
        <v>2022</v>
      </c>
      <c r="D184" s="320">
        <v>0.4</v>
      </c>
      <c r="E184" s="39">
        <v>27</v>
      </c>
      <c r="F184" s="162">
        <v>7.5</v>
      </c>
      <c r="G184" s="25">
        <v>102.89036999999999</v>
      </c>
      <c r="H184" s="279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25.5" x14ac:dyDescent="0.25">
      <c r="A185" s="14" t="s">
        <v>71</v>
      </c>
      <c r="B185" s="27" t="s">
        <v>200</v>
      </c>
      <c r="C185" s="18">
        <v>2022</v>
      </c>
      <c r="D185" s="320">
        <v>0.4</v>
      </c>
      <c r="E185" s="39">
        <v>146</v>
      </c>
      <c r="F185" s="162">
        <v>10</v>
      </c>
      <c r="G185" s="25">
        <v>430.15785</v>
      </c>
      <c r="H185" s="279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61.5" customHeight="1" x14ac:dyDescent="0.25">
      <c r="A186" s="14" t="s">
        <v>71</v>
      </c>
      <c r="B186" s="27" t="s">
        <v>201</v>
      </c>
      <c r="C186" s="18">
        <v>2022</v>
      </c>
      <c r="D186" s="320">
        <v>0.4</v>
      </c>
      <c r="E186" s="39">
        <v>11</v>
      </c>
      <c r="F186" s="162">
        <v>15</v>
      </c>
      <c r="G186" s="25">
        <v>171.54525000000001</v>
      </c>
      <c r="H186" s="279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48" customHeight="1" x14ac:dyDescent="0.25">
      <c r="A187" s="14" t="s">
        <v>71</v>
      </c>
      <c r="B187" s="27" t="s">
        <v>202</v>
      </c>
      <c r="C187" s="18">
        <v>2022</v>
      </c>
      <c r="D187" s="320">
        <v>0.4</v>
      </c>
      <c r="E187" s="39">
        <v>25</v>
      </c>
      <c r="F187" s="162">
        <v>15</v>
      </c>
      <c r="G187" s="25">
        <v>141.02839</v>
      </c>
      <c r="H187" s="279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x14ac:dyDescent="0.25">
      <c r="A188" s="14" t="s">
        <v>71</v>
      </c>
      <c r="B188" s="27" t="s">
        <v>203</v>
      </c>
      <c r="C188" s="18">
        <v>2022</v>
      </c>
      <c r="D188" s="320">
        <v>0.4</v>
      </c>
      <c r="E188" s="39">
        <v>16</v>
      </c>
      <c r="F188" s="162">
        <v>10</v>
      </c>
      <c r="G188" s="25">
        <v>121.73478</v>
      </c>
      <c r="H188" s="279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25.5" x14ac:dyDescent="0.25">
      <c r="A189" s="14" t="s">
        <v>71</v>
      </c>
      <c r="B189" s="27" t="s">
        <v>204</v>
      </c>
      <c r="C189" s="18">
        <v>2022</v>
      </c>
      <c r="D189" s="320">
        <v>0.4</v>
      </c>
      <c r="E189" s="39">
        <v>14</v>
      </c>
      <c r="F189" s="162">
        <v>10</v>
      </c>
      <c r="G189" s="25">
        <v>95.259979999999999</v>
      </c>
      <c r="H189" s="279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25.5" x14ac:dyDescent="0.25">
      <c r="A190" s="14" t="s">
        <v>71</v>
      </c>
      <c r="B190" s="27" t="s">
        <v>205</v>
      </c>
      <c r="C190" s="18">
        <v>2022</v>
      </c>
      <c r="D190" s="320">
        <v>0.4</v>
      </c>
      <c r="E190" s="39">
        <v>124</v>
      </c>
      <c r="F190" s="162">
        <v>11</v>
      </c>
      <c r="G190" s="25">
        <v>286.87524999999999</v>
      </c>
      <c r="H190" s="279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25.5" x14ac:dyDescent="0.25">
      <c r="A191" s="14" t="s">
        <v>71</v>
      </c>
      <c r="B191" s="27" t="s">
        <v>206</v>
      </c>
      <c r="C191" s="18">
        <v>2022</v>
      </c>
      <c r="D191" s="320">
        <v>0.4</v>
      </c>
      <c r="E191" s="39">
        <v>14</v>
      </c>
      <c r="F191" s="162">
        <v>15</v>
      </c>
      <c r="G191" s="25">
        <v>100.68436</v>
      </c>
      <c r="H191" s="279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25.5" x14ac:dyDescent="0.25">
      <c r="A192" s="14" t="s">
        <v>71</v>
      </c>
      <c r="B192" s="27" t="s">
        <v>207</v>
      </c>
      <c r="C192" s="18">
        <v>2022</v>
      </c>
      <c r="D192" s="320">
        <v>0.4</v>
      </c>
      <c r="E192" s="39">
        <v>115</v>
      </c>
      <c r="F192" s="162">
        <v>10</v>
      </c>
      <c r="G192" s="25">
        <v>347.23844000000003</v>
      </c>
      <c r="H192" s="279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25.5" x14ac:dyDescent="0.25">
      <c r="A193" s="14" t="s">
        <v>71</v>
      </c>
      <c r="B193" s="27" t="s">
        <v>208</v>
      </c>
      <c r="C193" s="18">
        <v>2022</v>
      </c>
      <c r="D193" s="320">
        <v>0.4</v>
      </c>
      <c r="E193" s="39">
        <v>19</v>
      </c>
      <c r="F193" s="162">
        <v>1.5</v>
      </c>
      <c r="G193" s="25">
        <v>91.759810000000002</v>
      </c>
      <c r="H193" s="279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25.5" x14ac:dyDescent="0.25">
      <c r="A194" s="14" t="s">
        <v>71</v>
      </c>
      <c r="B194" s="27" t="s">
        <v>209</v>
      </c>
      <c r="C194" s="18">
        <v>2022</v>
      </c>
      <c r="D194" s="320">
        <v>0.4</v>
      </c>
      <c r="E194" s="39">
        <v>36</v>
      </c>
      <c r="F194" s="162">
        <v>7.5</v>
      </c>
      <c r="G194" s="25">
        <v>132.74068</v>
      </c>
      <c r="H194" s="27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25.5" x14ac:dyDescent="0.25">
      <c r="A195" s="14" t="s">
        <v>71</v>
      </c>
      <c r="B195" s="27" t="s">
        <v>210</v>
      </c>
      <c r="C195" s="18">
        <v>2022</v>
      </c>
      <c r="D195" s="320">
        <v>0.4</v>
      </c>
      <c r="E195" s="39">
        <v>72</v>
      </c>
      <c r="F195" s="162">
        <v>15</v>
      </c>
      <c r="G195" s="25">
        <v>152.57002</v>
      </c>
      <c r="H195" s="279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25.5" x14ac:dyDescent="0.25">
      <c r="A196" s="14" t="s">
        <v>71</v>
      </c>
      <c r="B196" s="27" t="s">
        <v>211</v>
      </c>
      <c r="C196" s="18">
        <v>2022</v>
      </c>
      <c r="D196" s="320">
        <v>0.4</v>
      </c>
      <c r="E196" s="39">
        <v>42</v>
      </c>
      <c r="F196" s="162">
        <v>15</v>
      </c>
      <c r="G196" s="25">
        <v>152.29794000000001</v>
      </c>
      <c r="H196" s="279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25.5" x14ac:dyDescent="0.25">
      <c r="A197" s="14" t="s">
        <v>71</v>
      </c>
      <c r="B197" s="27" t="s">
        <v>212</v>
      </c>
      <c r="C197" s="18">
        <v>2022</v>
      </c>
      <c r="D197" s="320">
        <v>0.4</v>
      </c>
      <c r="E197" s="39">
        <v>8</v>
      </c>
      <c r="F197" s="162">
        <v>15</v>
      </c>
      <c r="G197" s="22">
        <v>110.60575</v>
      </c>
      <c r="H197" s="279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25.5" x14ac:dyDescent="0.25">
      <c r="A198" s="14" t="s">
        <v>71</v>
      </c>
      <c r="B198" s="27" t="s">
        <v>213</v>
      </c>
      <c r="C198" s="18">
        <v>2022</v>
      </c>
      <c r="D198" s="320">
        <v>0.4</v>
      </c>
      <c r="E198" s="39">
        <v>38</v>
      </c>
      <c r="F198" s="162">
        <v>15</v>
      </c>
      <c r="G198" s="22">
        <v>194.03519</v>
      </c>
      <c r="H198" s="279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25.5" x14ac:dyDescent="0.25">
      <c r="A199" s="14" t="s">
        <v>71</v>
      </c>
      <c r="B199" s="27" t="s">
        <v>214</v>
      </c>
      <c r="C199" s="18">
        <v>2022</v>
      </c>
      <c r="D199" s="320">
        <v>0.4</v>
      </c>
      <c r="E199" s="39">
        <v>201</v>
      </c>
      <c r="F199" s="162">
        <v>15</v>
      </c>
      <c r="G199" s="22">
        <v>412.74118999999996</v>
      </c>
      <c r="H199" s="279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25.5" x14ac:dyDescent="0.25">
      <c r="A200" s="14" t="s">
        <v>71</v>
      </c>
      <c r="B200" s="27" t="s">
        <v>215</v>
      </c>
      <c r="C200" s="18">
        <v>2022</v>
      </c>
      <c r="D200" s="320">
        <v>0.4</v>
      </c>
      <c r="E200" s="39">
        <v>15</v>
      </c>
      <c r="F200" s="162">
        <v>15</v>
      </c>
      <c r="G200" s="22">
        <v>209.15567000000001</v>
      </c>
      <c r="H200" s="279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25.5" x14ac:dyDescent="0.25">
      <c r="A201" s="14" t="s">
        <v>71</v>
      </c>
      <c r="B201" s="27" t="s">
        <v>216</v>
      </c>
      <c r="C201" s="18">
        <v>2022</v>
      </c>
      <c r="D201" s="320">
        <v>0.4</v>
      </c>
      <c r="E201" s="39">
        <v>9</v>
      </c>
      <c r="F201" s="162">
        <v>10</v>
      </c>
      <c r="G201" s="22">
        <v>160.75363999999999</v>
      </c>
      <c r="H201" s="279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8.25" x14ac:dyDescent="0.25">
      <c r="A202" s="14" t="s">
        <v>71</v>
      </c>
      <c r="B202" s="27" t="s">
        <v>217</v>
      </c>
      <c r="C202" s="18">
        <v>2022</v>
      </c>
      <c r="D202" s="320">
        <v>0.4</v>
      </c>
      <c r="E202" s="39">
        <v>27</v>
      </c>
      <c r="F202" s="162">
        <v>5</v>
      </c>
      <c r="G202" s="22">
        <v>75.516669999999991</v>
      </c>
      <c r="H202" s="279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25.5" x14ac:dyDescent="0.25">
      <c r="A203" s="14" t="s">
        <v>71</v>
      </c>
      <c r="B203" s="27" t="s">
        <v>218</v>
      </c>
      <c r="C203" s="18">
        <v>2022</v>
      </c>
      <c r="D203" s="320">
        <v>0.4</v>
      </c>
      <c r="E203" s="39">
        <v>226</v>
      </c>
      <c r="F203" s="162">
        <v>15</v>
      </c>
      <c r="G203" s="22">
        <v>682.09906999999987</v>
      </c>
      <c r="H203" s="279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x14ac:dyDescent="0.25">
      <c r="A204" s="14" t="s">
        <v>71</v>
      </c>
      <c r="B204" s="27" t="s">
        <v>219</v>
      </c>
      <c r="C204" s="18">
        <v>2022</v>
      </c>
      <c r="D204" s="320">
        <v>0.4</v>
      </c>
      <c r="E204" s="39">
        <v>281</v>
      </c>
      <c r="F204" s="162">
        <v>15</v>
      </c>
      <c r="G204" s="22">
        <v>933.10694999999998</v>
      </c>
      <c r="H204" s="279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x14ac:dyDescent="0.25">
      <c r="A205" s="14" t="s">
        <v>71</v>
      </c>
      <c r="B205" s="27" t="s">
        <v>220</v>
      </c>
      <c r="C205" s="18">
        <v>2022</v>
      </c>
      <c r="D205" s="320">
        <v>0.4</v>
      </c>
      <c r="E205" s="39">
        <v>171</v>
      </c>
      <c r="F205" s="162">
        <v>10</v>
      </c>
      <c r="G205" s="22">
        <v>698.78928000000008</v>
      </c>
      <c r="H205" s="279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25.5" x14ac:dyDescent="0.25">
      <c r="A206" s="14" t="s">
        <v>71</v>
      </c>
      <c r="B206" s="27" t="s">
        <v>221</v>
      </c>
      <c r="C206" s="18">
        <v>2022</v>
      </c>
      <c r="D206" s="320">
        <v>0.4</v>
      </c>
      <c r="E206" s="39">
        <v>8</v>
      </c>
      <c r="F206" s="162">
        <v>15</v>
      </c>
      <c r="G206" s="22">
        <v>141.20015000000001</v>
      </c>
      <c r="H206" s="279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25.5" x14ac:dyDescent="0.25">
      <c r="A207" s="14" t="s">
        <v>71</v>
      </c>
      <c r="B207" s="27" t="s">
        <v>222</v>
      </c>
      <c r="C207" s="18">
        <v>2022</v>
      </c>
      <c r="D207" s="320">
        <v>0.4</v>
      </c>
      <c r="E207" s="39">
        <v>34</v>
      </c>
      <c r="F207" s="162">
        <v>15</v>
      </c>
      <c r="G207" s="22">
        <v>124.39591999999999</v>
      </c>
      <c r="H207" s="279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8.25" x14ac:dyDescent="0.25">
      <c r="A208" s="14" t="s">
        <v>71</v>
      </c>
      <c r="B208" s="27" t="s">
        <v>223</v>
      </c>
      <c r="C208" s="18">
        <v>2022</v>
      </c>
      <c r="D208" s="320">
        <v>0.4</v>
      </c>
      <c r="E208" s="39">
        <v>7</v>
      </c>
      <c r="F208" s="162">
        <v>7.5</v>
      </c>
      <c r="G208" s="22">
        <v>126.97322999999999</v>
      </c>
      <c r="H208" s="279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25.5" x14ac:dyDescent="0.25">
      <c r="A209" s="14" t="s">
        <v>71</v>
      </c>
      <c r="B209" s="27" t="s">
        <v>224</v>
      </c>
      <c r="C209" s="18">
        <v>2022</v>
      </c>
      <c r="D209" s="320">
        <v>0.4</v>
      </c>
      <c r="E209" s="39">
        <v>6</v>
      </c>
      <c r="F209" s="162">
        <v>15</v>
      </c>
      <c r="G209" s="22">
        <v>108.05713999999999</v>
      </c>
      <c r="H209" s="279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25.5" x14ac:dyDescent="0.25">
      <c r="A210" s="14" t="s">
        <v>71</v>
      </c>
      <c r="B210" s="27" t="s">
        <v>225</v>
      </c>
      <c r="C210" s="18">
        <v>2022</v>
      </c>
      <c r="D210" s="320">
        <v>0.4</v>
      </c>
      <c r="E210" s="39">
        <v>18</v>
      </c>
      <c r="F210" s="162">
        <v>15</v>
      </c>
      <c r="G210" s="22">
        <v>277.67721</v>
      </c>
      <c r="H210" s="279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25.5" x14ac:dyDescent="0.25">
      <c r="A211" s="14" t="s">
        <v>71</v>
      </c>
      <c r="B211" s="27" t="s">
        <v>226</v>
      </c>
      <c r="C211" s="18">
        <v>2022</v>
      </c>
      <c r="D211" s="320">
        <v>0.4</v>
      </c>
      <c r="E211" s="39">
        <v>39</v>
      </c>
      <c r="F211" s="162">
        <v>15</v>
      </c>
      <c r="G211" s="22">
        <v>97.628699999999995</v>
      </c>
      <c r="H211" s="279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25.5" x14ac:dyDescent="0.25">
      <c r="A212" s="14" t="s">
        <v>71</v>
      </c>
      <c r="B212" s="27" t="s">
        <v>227</v>
      </c>
      <c r="C212" s="18">
        <v>2022</v>
      </c>
      <c r="D212" s="320">
        <v>0.4</v>
      </c>
      <c r="E212" s="39">
        <v>447</v>
      </c>
      <c r="F212" s="162">
        <v>1</v>
      </c>
      <c r="G212" s="22">
        <v>792.56912</v>
      </c>
      <c r="H212" s="279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x14ac:dyDescent="0.25">
      <c r="A213" s="14" t="s">
        <v>71</v>
      </c>
      <c r="B213" s="27" t="s">
        <v>228</v>
      </c>
      <c r="C213" s="18">
        <v>2022</v>
      </c>
      <c r="D213" s="320">
        <v>0.4</v>
      </c>
      <c r="E213" s="39">
        <v>40</v>
      </c>
      <c r="F213" s="162">
        <v>5</v>
      </c>
      <c r="G213" s="22">
        <v>130.33584999999999</v>
      </c>
      <c r="H213" s="279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x14ac:dyDescent="0.25">
      <c r="A214" s="14" t="s">
        <v>71</v>
      </c>
      <c r="B214" s="27" t="s">
        <v>229</v>
      </c>
      <c r="C214" s="18">
        <v>2022</v>
      </c>
      <c r="D214" s="320">
        <v>0.4</v>
      </c>
      <c r="E214" s="39">
        <v>86</v>
      </c>
      <c r="F214" s="162">
        <v>15</v>
      </c>
      <c r="G214" s="22">
        <v>377.32587999999998</v>
      </c>
      <c r="H214" s="279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8.25" x14ac:dyDescent="0.25">
      <c r="A215" s="14" t="s">
        <v>71</v>
      </c>
      <c r="B215" s="27" t="s">
        <v>230</v>
      </c>
      <c r="C215" s="18">
        <v>2022</v>
      </c>
      <c r="D215" s="320">
        <v>0.4</v>
      </c>
      <c r="E215" s="39">
        <v>193</v>
      </c>
      <c r="F215" s="162">
        <v>1.5</v>
      </c>
      <c r="G215" s="22">
        <v>547.96911999999998</v>
      </c>
      <c r="H215" s="279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25.5" x14ac:dyDescent="0.25">
      <c r="A216" s="14" t="s">
        <v>71</v>
      </c>
      <c r="B216" s="27" t="s">
        <v>231</v>
      </c>
      <c r="C216" s="18">
        <v>2022</v>
      </c>
      <c r="D216" s="320">
        <v>0.4</v>
      </c>
      <c r="E216" s="39">
        <v>185</v>
      </c>
      <c r="F216" s="162">
        <v>1.5</v>
      </c>
      <c r="G216" s="22">
        <v>493.76245</v>
      </c>
      <c r="H216" s="279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x14ac:dyDescent="0.25">
      <c r="A217" s="14" t="s">
        <v>71</v>
      </c>
      <c r="B217" s="27" t="s">
        <v>232</v>
      </c>
      <c r="C217" s="18">
        <v>2022</v>
      </c>
      <c r="D217" s="320">
        <v>0.4</v>
      </c>
      <c r="E217" s="39">
        <v>88</v>
      </c>
      <c r="F217" s="162">
        <v>1.5</v>
      </c>
      <c r="G217" s="22">
        <v>288.16495000000003</v>
      </c>
      <c r="H217" s="279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25.5" x14ac:dyDescent="0.25">
      <c r="A218" s="14" t="s">
        <v>71</v>
      </c>
      <c r="B218" s="27" t="s">
        <v>233</v>
      </c>
      <c r="C218" s="18">
        <v>2022</v>
      </c>
      <c r="D218" s="320">
        <v>0.4</v>
      </c>
      <c r="E218" s="39">
        <v>10</v>
      </c>
      <c r="F218" s="162">
        <v>7.5</v>
      </c>
      <c r="G218" s="22">
        <v>169.50059999999999</v>
      </c>
      <c r="H218" s="279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x14ac:dyDescent="0.25">
      <c r="A219" s="14" t="s">
        <v>71</v>
      </c>
      <c r="B219" s="27" t="s">
        <v>234</v>
      </c>
      <c r="C219" s="18">
        <v>2022</v>
      </c>
      <c r="D219" s="320">
        <v>0.4</v>
      </c>
      <c r="E219" s="39">
        <v>225</v>
      </c>
      <c r="F219" s="162">
        <v>7.5</v>
      </c>
      <c r="G219" s="22">
        <v>728.58480000000009</v>
      </c>
      <c r="H219" s="279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x14ac:dyDescent="0.25">
      <c r="A220" s="14" t="s">
        <v>71</v>
      </c>
      <c r="B220" s="27" t="s">
        <v>235</v>
      </c>
      <c r="C220" s="18">
        <v>2022</v>
      </c>
      <c r="D220" s="320">
        <v>0.4</v>
      </c>
      <c r="E220" s="39">
        <v>287</v>
      </c>
      <c r="F220" s="162">
        <v>15</v>
      </c>
      <c r="G220" s="22">
        <v>934.16498999999999</v>
      </c>
      <c r="H220" s="279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25.5" x14ac:dyDescent="0.25">
      <c r="A221" s="14" t="s">
        <v>71</v>
      </c>
      <c r="B221" s="27" t="s">
        <v>236</v>
      </c>
      <c r="C221" s="18">
        <v>2022</v>
      </c>
      <c r="D221" s="320">
        <v>0.4</v>
      </c>
      <c r="E221" s="39">
        <v>68</v>
      </c>
      <c r="F221" s="162">
        <v>15</v>
      </c>
      <c r="G221" s="22">
        <v>275.00247000000002</v>
      </c>
      <c r="H221" s="279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25.5" x14ac:dyDescent="0.25">
      <c r="A222" s="14" t="s">
        <v>71</v>
      </c>
      <c r="B222" s="27" t="s">
        <v>237</v>
      </c>
      <c r="C222" s="18">
        <v>2022</v>
      </c>
      <c r="D222" s="320">
        <v>0.4</v>
      </c>
      <c r="E222" s="39">
        <v>34</v>
      </c>
      <c r="F222" s="162">
        <v>15</v>
      </c>
      <c r="G222" s="22">
        <v>110.05602</v>
      </c>
      <c r="H222" s="279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x14ac:dyDescent="0.25">
      <c r="A223" s="14" t="s">
        <v>71</v>
      </c>
      <c r="B223" s="27" t="s">
        <v>238</v>
      </c>
      <c r="C223" s="18">
        <v>2022</v>
      </c>
      <c r="D223" s="320">
        <v>0.4</v>
      </c>
      <c r="E223" s="39">
        <v>9</v>
      </c>
      <c r="F223" s="162">
        <v>40</v>
      </c>
      <c r="G223" s="22">
        <v>281.64479999999998</v>
      </c>
      <c r="H223" s="279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25.5" x14ac:dyDescent="0.25">
      <c r="A224" s="14" t="s">
        <v>71</v>
      </c>
      <c r="B224" s="27" t="s">
        <v>239</v>
      </c>
      <c r="C224" s="18">
        <v>2022</v>
      </c>
      <c r="D224" s="320">
        <v>0.4</v>
      </c>
      <c r="E224" s="39">
        <v>74</v>
      </c>
      <c r="F224" s="162">
        <v>15</v>
      </c>
      <c r="G224" s="22">
        <v>199.03352999999998</v>
      </c>
      <c r="H224" s="279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x14ac:dyDescent="0.25">
      <c r="A225" s="14" t="s">
        <v>71</v>
      </c>
      <c r="B225" s="27" t="s">
        <v>240</v>
      </c>
      <c r="C225" s="18">
        <v>2022</v>
      </c>
      <c r="D225" s="320">
        <v>0.4</v>
      </c>
      <c r="E225" s="39">
        <v>60</v>
      </c>
      <c r="F225" s="162">
        <v>5</v>
      </c>
      <c r="G225" s="22">
        <v>247.15916000000001</v>
      </c>
      <c r="H225" s="279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25.5" x14ac:dyDescent="0.25">
      <c r="A226" s="14" t="s">
        <v>71</v>
      </c>
      <c r="B226" s="27" t="s">
        <v>241</v>
      </c>
      <c r="C226" s="18">
        <v>2022</v>
      </c>
      <c r="D226" s="320">
        <v>0.4</v>
      </c>
      <c r="E226" s="39">
        <v>61</v>
      </c>
      <c r="F226" s="162">
        <v>15</v>
      </c>
      <c r="G226" s="22">
        <v>233.76635999999999</v>
      </c>
      <c r="H226" s="279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25.5" x14ac:dyDescent="0.25">
      <c r="A227" s="14" t="s">
        <v>71</v>
      </c>
      <c r="B227" s="27" t="s">
        <v>242</v>
      </c>
      <c r="C227" s="18">
        <v>2022</v>
      </c>
      <c r="D227" s="320">
        <v>0.4</v>
      </c>
      <c r="E227" s="39">
        <v>45</v>
      </c>
      <c r="F227" s="162">
        <v>15</v>
      </c>
      <c r="G227" s="22">
        <v>200.95565999999999</v>
      </c>
      <c r="H227" s="279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25.5" x14ac:dyDescent="0.25">
      <c r="A228" s="14" t="s">
        <v>71</v>
      </c>
      <c r="B228" s="27" t="s">
        <v>243</v>
      </c>
      <c r="C228" s="18">
        <v>2022</v>
      </c>
      <c r="D228" s="320">
        <v>0.4</v>
      </c>
      <c r="E228" s="39">
        <v>20</v>
      </c>
      <c r="F228" s="162">
        <v>15</v>
      </c>
      <c r="G228" s="22">
        <v>136.32280999999998</v>
      </c>
      <c r="H228" s="279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25.5" x14ac:dyDescent="0.25">
      <c r="A229" s="14" t="s">
        <v>71</v>
      </c>
      <c r="B229" s="27" t="s">
        <v>244</v>
      </c>
      <c r="C229" s="18">
        <v>2022</v>
      </c>
      <c r="D229" s="320">
        <v>0.4</v>
      </c>
      <c r="E229" s="39">
        <v>92</v>
      </c>
      <c r="F229" s="162">
        <v>15</v>
      </c>
      <c r="G229" s="22">
        <v>213.59242</v>
      </c>
      <c r="H229" s="279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25.5" x14ac:dyDescent="0.25">
      <c r="A230" s="14" t="s">
        <v>71</v>
      </c>
      <c r="B230" s="27" t="s">
        <v>245</v>
      </c>
      <c r="C230" s="18">
        <v>2022</v>
      </c>
      <c r="D230" s="320">
        <v>0.4</v>
      </c>
      <c r="E230" s="39">
        <v>204</v>
      </c>
      <c r="F230" s="162">
        <v>15</v>
      </c>
      <c r="G230" s="22">
        <v>751.97208999999998</v>
      </c>
      <c r="H230" s="279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x14ac:dyDescent="0.25">
      <c r="A231" s="14" t="s">
        <v>71</v>
      </c>
      <c r="B231" s="27" t="s">
        <v>246</v>
      </c>
      <c r="C231" s="18">
        <v>2022</v>
      </c>
      <c r="D231" s="320">
        <v>0.4</v>
      </c>
      <c r="E231" s="39">
        <v>54</v>
      </c>
      <c r="F231" s="162">
        <v>15</v>
      </c>
      <c r="G231" s="22">
        <v>204.88881000000001</v>
      </c>
      <c r="H231" s="279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x14ac:dyDescent="0.25">
      <c r="A232" s="14" t="s">
        <v>71</v>
      </c>
      <c r="B232" s="27" t="s">
        <v>247</v>
      </c>
      <c r="C232" s="18">
        <v>2022</v>
      </c>
      <c r="D232" s="320">
        <v>0.4</v>
      </c>
      <c r="E232" s="39">
        <v>110</v>
      </c>
      <c r="F232" s="162">
        <v>15</v>
      </c>
      <c r="G232" s="22">
        <v>515.9547</v>
      </c>
      <c r="H232" s="279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25.5" x14ac:dyDescent="0.25">
      <c r="A233" s="14" t="s">
        <v>71</v>
      </c>
      <c r="B233" s="27" t="s">
        <v>248</v>
      </c>
      <c r="C233" s="18">
        <v>2022</v>
      </c>
      <c r="D233" s="320">
        <v>0.4</v>
      </c>
      <c r="E233" s="39">
        <v>29</v>
      </c>
      <c r="F233" s="162">
        <v>15</v>
      </c>
      <c r="G233" s="22">
        <v>332.21176000000003</v>
      </c>
      <c r="H233" s="279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25.5" x14ac:dyDescent="0.25">
      <c r="A234" s="14" t="s">
        <v>71</v>
      </c>
      <c r="B234" s="27" t="s">
        <v>249</v>
      </c>
      <c r="C234" s="18">
        <v>2022</v>
      </c>
      <c r="D234" s="320">
        <v>0.4</v>
      </c>
      <c r="E234" s="39">
        <v>560</v>
      </c>
      <c r="F234" s="162">
        <v>15</v>
      </c>
      <c r="G234" s="22">
        <v>838.74583999999993</v>
      </c>
      <c r="H234" s="279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x14ac:dyDescent="0.25">
      <c r="A235" s="14" t="s">
        <v>71</v>
      </c>
      <c r="B235" s="27" t="s">
        <v>250</v>
      </c>
      <c r="C235" s="18">
        <v>2022</v>
      </c>
      <c r="D235" s="320">
        <v>0.4</v>
      </c>
      <c r="E235" s="39">
        <v>33</v>
      </c>
      <c r="F235" s="162">
        <v>15</v>
      </c>
      <c r="G235" s="22">
        <v>156.40112999999999</v>
      </c>
      <c r="H235" s="279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x14ac:dyDescent="0.25">
      <c r="A236" s="14" t="s">
        <v>71</v>
      </c>
      <c r="B236" s="27" t="s">
        <v>251</v>
      </c>
      <c r="C236" s="18">
        <v>2022</v>
      </c>
      <c r="D236" s="320">
        <v>0.4</v>
      </c>
      <c r="E236" s="39">
        <v>95</v>
      </c>
      <c r="F236" s="162">
        <v>15</v>
      </c>
      <c r="G236" s="22">
        <v>253.20010999999997</v>
      </c>
      <c r="H236" s="279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x14ac:dyDescent="0.25">
      <c r="A237" s="14" t="s">
        <v>71</v>
      </c>
      <c r="B237" s="27" t="s">
        <v>252</v>
      </c>
      <c r="C237" s="18">
        <v>2022</v>
      </c>
      <c r="D237" s="320">
        <v>0.4</v>
      </c>
      <c r="E237" s="39">
        <v>29</v>
      </c>
      <c r="F237" s="162">
        <v>15</v>
      </c>
      <c r="G237" s="22">
        <v>255.37394000000003</v>
      </c>
      <c r="H237" s="279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25.5" x14ac:dyDescent="0.25">
      <c r="A238" s="14" t="s">
        <v>71</v>
      </c>
      <c r="B238" s="27" t="s">
        <v>253</v>
      </c>
      <c r="C238" s="18">
        <v>2022</v>
      </c>
      <c r="D238" s="320">
        <v>0.4</v>
      </c>
      <c r="E238" s="39">
        <v>105</v>
      </c>
      <c r="F238" s="162">
        <v>15</v>
      </c>
      <c r="G238" s="22">
        <v>357.23915</v>
      </c>
      <c r="H238" s="279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x14ac:dyDescent="0.25">
      <c r="A239" s="14" t="s">
        <v>71</v>
      </c>
      <c r="B239" s="27" t="s">
        <v>254</v>
      </c>
      <c r="C239" s="18">
        <v>2022</v>
      </c>
      <c r="D239" s="320">
        <v>0.4</v>
      </c>
      <c r="E239" s="39">
        <v>27</v>
      </c>
      <c r="F239" s="162">
        <v>15</v>
      </c>
      <c r="G239" s="22">
        <v>84.83608000000001</v>
      </c>
      <c r="H239" s="279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x14ac:dyDescent="0.25">
      <c r="A240" s="14" t="s">
        <v>71</v>
      </c>
      <c r="B240" s="27" t="s">
        <v>255</v>
      </c>
      <c r="C240" s="18">
        <v>2022</v>
      </c>
      <c r="D240" s="320">
        <v>0.4</v>
      </c>
      <c r="E240" s="39">
        <v>28</v>
      </c>
      <c r="F240" s="162">
        <v>10</v>
      </c>
      <c r="G240" s="22">
        <v>94.356559999999988</v>
      </c>
      <c r="H240" s="279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x14ac:dyDescent="0.25">
      <c r="A241" s="14" t="s">
        <v>71</v>
      </c>
      <c r="B241" s="27" t="s">
        <v>256</v>
      </c>
      <c r="C241" s="18">
        <v>2022</v>
      </c>
      <c r="D241" s="320">
        <v>0.4</v>
      </c>
      <c r="E241" s="39">
        <v>47</v>
      </c>
      <c r="F241" s="162">
        <v>15</v>
      </c>
      <c r="G241" s="22">
        <v>211.56754000000001</v>
      </c>
      <c r="H241" s="279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25.5" x14ac:dyDescent="0.25">
      <c r="A242" s="14" t="s">
        <v>71</v>
      </c>
      <c r="B242" s="27" t="s">
        <v>257</v>
      </c>
      <c r="C242" s="18">
        <v>2022</v>
      </c>
      <c r="D242" s="320">
        <v>0.4</v>
      </c>
      <c r="E242" s="39">
        <v>19</v>
      </c>
      <c r="F242" s="162">
        <v>15</v>
      </c>
      <c r="G242" s="22">
        <v>83.148880000000005</v>
      </c>
      <c r="H242" s="279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x14ac:dyDescent="0.25">
      <c r="A243" s="14" t="s">
        <v>71</v>
      </c>
      <c r="B243" s="27" t="s">
        <v>258</v>
      </c>
      <c r="C243" s="18">
        <v>2022</v>
      </c>
      <c r="D243" s="320">
        <v>0.4</v>
      </c>
      <c r="E243" s="39">
        <v>110</v>
      </c>
      <c r="F243" s="162">
        <v>15</v>
      </c>
      <c r="G243" s="22">
        <v>370.69849999999997</v>
      </c>
      <c r="H243" s="279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25.5" x14ac:dyDescent="0.25">
      <c r="A244" s="14" t="s">
        <v>71</v>
      </c>
      <c r="B244" s="27" t="s">
        <v>259</v>
      </c>
      <c r="C244" s="18">
        <v>2022</v>
      </c>
      <c r="D244" s="320">
        <v>0.4</v>
      </c>
      <c r="E244" s="39">
        <v>283</v>
      </c>
      <c r="F244" s="162">
        <v>15</v>
      </c>
      <c r="G244" s="22">
        <v>657.56104000000005</v>
      </c>
      <c r="H244" s="279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x14ac:dyDescent="0.25">
      <c r="A245" s="14" t="s">
        <v>71</v>
      </c>
      <c r="B245" s="27" t="s">
        <v>260</v>
      </c>
      <c r="C245" s="18">
        <v>2022</v>
      </c>
      <c r="D245" s="320">
        <v>0.4</v>
      </c>
      <c r="E245" s="39">
        <v>302</v>
      </c>
      <c r="F245" s="162">
        <v>15</v>
      </c>
      <c r="G245" s="22">
        <v>667.65530999999999</v>
      </c>
      <c r="H245" s="279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x14ac:dyDescent="0.25">
      <c r="A246" s="14" t="s">
        <v>71</v>
      </c>
      <c r="B246" s="27" t="s">
        <v>261</v>
      </c>
      <c r="C246" s="18">
        <v>2022</v>
      </c>
      <c r="D246" s="320">
        <v>0.4</v>
      </c>
      <c r="E246" s="39">
        <v>32</v>
      </c>
      <c r="F246" s="162">
        <v>15</v>
      </c>
      <c r="G246" s="22">
        <v>111.97686999999999</v>
      </c>
      <c r="H246" s="279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25.5" x14ac:dyDescent="0.25">
      <c r="A247" s="14" t="s">
        <v>71</v>
      </c>
      <c r="B247" s="27" t="s">
        <v>262</v>
      </c>
      <c r="C247" s="18">
        <v>2022</v>
      </c>
      <c r="D247" s="320">
        <v>0.4</v>
      </c>
      <c r="E247" s="39">
        <v>7</v>
      </c>
      <c r="F247" s="162">
        <v>15</v>
      </c>
      <c r="G247" s="22">
        <v>281.10593999999998</v>
      </c>
      <c r="H247" s="279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25.5" x14ac:dyDescent="0.25">
      <c r="A248" s="14" t="s">
        <v>71</v>
      </c>
      <c r="B248" s="27" t="s">
        <v>263</v>
      </c>
      <c r="C248" s="18">
        <v>2022</v>
      </c>
      <c r="D248" s="320">
        <v>0.4</v>
      </c>
      <c r="E248" s="39">
        <v>27</v>
      </c>
      <c r="F248" s="162">
        <v>11</v>
      </c>
      <c r="G248" s="22">
        <v>96.026240000000001</v>
      </c>
      <c r="H248" s="279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x14ac:dyDescent="0.25">
      <c r="A249" s="14" t="s">
        <v>71</v>
      </c>
      <c r="B249" s="27" t="s">
        <v>264</v>
      </c>
      <c r="C249" s="18">
        <v>2022</v>
      </c>
      <c r="D249" s="320">
        <v>0.4</v>
      </c>
      <c r="E249" s="39">
        <v>25</v>
      </c>
      <c r="F249" s="162">
        <v>7</v>
      </c>
      <c r="G249" s="22">
        <v>116.69324999999999</v>
      </c>
      <c r="H249" s="279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x14ac:dyDescent="0.25">
      <c r="A250" s="14" t="s">
        <v>71</v>
      </c>
      <c r="B250" s="27" t="s">
        <v>265</v>
      </c>
      <c r="C250" s="18">
        <v>2022</v>
      </c>
      <c r="D250" s="320">
        <v>0.4</v>
      </c>
      <c r="E250" s="39">
        <v>73</v>
      </c>
      <c r="F250" s="162">
        <v>15</v>
      </c>
      <c r="G250" s="22">
        <v>221.23455999999999</v>
      </c>
      <c r="H250" s="279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x14ac:dyDescent="0.25">
      <c r="A251" s="14" t="s">
        <v>71</v>
      </c>
      <c r="B251" s="27" t="s">
        <v>266</v>
      </c>
      <c r="C251" s="18">
        <v>2022</v>
      </c>
      <c r="D251" s="320">
        <v>0.4</v>
      </c>
      <c r="E251" s="39">
        <v>11</v>
      </c>
      <c r="F251" s="162">
        <v>9.8000000000000007</v>
      </c>
      <c r="G251" s="22">
        <v>121.53141000000001</v>
      </c>
      <c r="H251" s="279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x14ac:dyDescent="0.25">
      <c r="A252" s="14" t="s">
        <v>71</v>
      </c>
      <c r="B252" s="27" t="s">
        <v>267</v>
      </c>
      <c r="C252" s="18">
        <v>2022</v>
      </c>
      <c r="D252" s="320">
        <v>0.4</v>
      </c>
      <c r="E252" s="39">
        <v>10</v>
      </c>
      <c r="F252" s="162">
        <v>10</v>
      </c>
      <c r="G252" s="22">
        <v>83.689649999999986</v>
      </c>
      <c r="H252" s="279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8.25" x14ac:dyDescent="0.25">
      <c r="A253" s="14" t="s">
        <v>71</v>
      </c>
      <c r="B253" s="27" t="s">
        <v>268</v>
      </c>
      <c r="C253" s="18">
        <v>2022</v>
      </c>
      <c r="D253" s="320">
        <v>0.4</v>
      </c>
      <c r="E253" s="39">
        <v>40</v>
      </c>
      <c r="F253" s="162">
        <v>10</v>
      </c>
      <c r="G253" s="22">
        <v>150.86792000000003</v>
      </c>
      <c r="H253" s="279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x14ac:dyDescent="0.25">
      <c r="A254" s="14" t="s">
        <v>71</v>
      </c>
      <c r="B254" s="27" t="s">
        <v>269</v>
      </c>
      <c r="C254" s="18">
        <v>2022</v>
      </c>
      <c r="D254" s="320">
        <v>0.4</v>
      </c>
      <c r="E254" s="39">
        <v>17</v>
      </c>
      <c r="F254" s="162">
        <v>10</v>
      </c>
      <c r="G254" s="22">
        <v>75.254649999999998</v>
      </c>
      <c r="H254" s="279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x14ac:dyDescent="0.25">
      <c r="A255" s="14" t="s">
        <v>71</v>
      </c>
      <c r="B255" s="27" t="s">
        <v>270</v>
      </c>
      <c r="C255" s="18">
        <v>2022</v>
      </c>
      <c r="D255" s="320">
        <v>0.4</v>
      </c>
      <c r="E255" s="39">
        <v>94</v>
      </c>
      <c r="F255" s="162">
        <v>15</v>
      </c>
      <c r="G255" s="22">
        <v>232.72722000000002</v>
      </c>
      <c r="H255" s="279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x14ac:dyDescent="0.25">
      <c r="A256" s="14" t="s">
        <v>71</v>
      </c>
      <c r="B256" s="27" t="s">
        <v>271</v>
      </c>
      <c r="C256" s="18">
        <v>2022</v>
      </c>
      <c r="D256" s="320">
        <v>0.4</v>
      </c>
      <c r="E256" s="39">
        <v>112</v>
      </c>
      <c r="F256" s="162">
        <v>15</v>
      </c>
      <c r="G256" s="22">
        <v>605.42444</v>
      </c>
      <c r="H256" s="279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x14ac:dyDescent="0.25">
      <c r="A257" s="14" t="s">
        <v>71</v>
      </c>
      <c r="B257" s="27" t="s">
        <v>272</v>
      </c>
      <c r="C257" s="18">
        <v>2022</v>
      </c>
      <c r="D257" s="320">
        <v>0.4</v>
      </c>
      <c r="E257" s="39">
        <v>79</v>
      </c>
      <c r="F257" s="162">
        <v>10</v>
      </c>
      <c r="G257" s="22">
        <v>313.47010999999998</v>
      </c>
      <c r="H257" s="279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25.5" x14ac:dyDescent="0.25">
      <c r="A258" s="14" t="s">
        <v>71</v>
      </c>
      <c r="B258" s="27" t="s">
        <v>273</v>
      </c>
      <c r="C258" s="18">
        <v>2022</v>
      </c>
      <c r="D258" s="320">
        <v>0.4</v>
      </c>
      <c r="E258" s="39">
        <v>90</v>
      </c>
      <c r="F258" s="162">
        <v>10</v>
      </c>
      <c r="G258" s="22">
        <v>229.71613000000002</v>
      </c>
      <c r="H258" s="279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25.5" x14ac:dyDescent="0.25">
      <c r="A259" s="14" t="s">
        <v>71</v>
      </c>
      <c r="B259" s="27" t="s">
        <v>274</v>
      </c>
      <c r="C259" s="18">
        <v>2022</v>
      </c>
      <c r="D259" s="320">
        <v>0.4</v>
      </c>
      <c r="E259" s="39">
        <v>63</v>
      </c>
      <c r="F259" s="162">
        <v>15</v>
      </c>
      <c r="G259" s="22">
        <v>165.73376000000002</v>
      </c>
      <c r="H259" s="279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25.5" x14ac:dyDescent="0.25">
      <c r="A260" s="14" t="s">
        <v>71</v>
      </c>
      <c r="B260" s="27" t="s">
        <v>275</v>
      </c>
      <c r="C260" s="18">
        <v>2022</v>
      </c>
      <c r="D260" s="320">
        <v>0.4</v>
      </c>
      <c r="E260" s="39">
        <v>600</v>
      </c>
      <c r="F260" s="162">
        <v>15</v>
      </c>
      <c r="G260" s="22">
        <v>746.97373999999991</v>
      </c>
      <c r="H260" s="279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x14ac:dyDescent="0.25">
      <c r="A261" s="14" t="s">
        <v>71</v>
      </c>
      <c r="B261" s="27" t="s">
        <v>276</v>
      </c>
      <c r="C261" s="18">
        <v>2022</v>
      </c>
      <c r="D261" s="320">
        <v>0.4</v>
      </c>
      <c r="E261" s="39">
        <v>166</v>
      </c>
      <c r="F261" s="162">
        <v>10</v>
      </c>
      <c r="G261" s="22">
        <v>474.20247999999998</v>
      </c>
      <c r="H261" s="279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25.5" x14ac:dyDescent="0.25">
      <c r="A262" s="14" t="s">
        <v>71</v>
      </c>
      <c r="B262" s="27" t="s">
        <v>277</v>
      </c>
      <c r="C262" s="18">
        <v>2022</v>
      </c>
      <c r="D262" s="320">
        <v>0.4</v>
      </c>
      <c r="E262" s="39">
        <v>22</v>
      </c>
      <c r="F262" s="162">
        <v>15</v>
      </c>
      <c r="G262" s="22">
        <v>75.906749999999988</v>
      </c>
      <c r="H262" s="279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25.5" x14ac:dyDescent="0.25">
      <c r="A263" s="14" t="s">
        <v>71</v>
      </c>
      <c r="B263" s="27" t="s">
        <v>278</v>
      </c>
      <c r="C263" s="18">
        <v>2022</v>
      </c>
      <c r="D263" s="320">
        <v>0.4</v>
      </c>
      <c r="E263" s="39">
        <v>16</v>
      </c>
      <c r="F263" s="162">
        <v>15</v>
      </c>
      <c r="G263" s="22">
        <v>64.044589999999999</v>
      </c>
      <c r="H263" s="279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25.5" x14ac:dyDescent="0.25">
      <c r="A264" s="14" t="s">
        <v>71</v>
      </c>
      <c r="B264" s="27" t="s">
        <v>279</v>
      </c>
      <c r="C264" s="18">
        <v>2022</v>
      </c>
      <c r="D264" s="320">
        <v>0.4</v>
      </c>
      <c r="E264" s="39">
        <v>72</v>
      </c>
      <c r="F264" s="162">
        <v>15</v>
      </c>
      <c r="G264" s="22">
        <v>212.78734</v>
      </c>
      <c r="H264" s="279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8.25" x14ac:dyDescent="0.25">
      <c r="A265" s="14" t="s">
        <v>71</v>
      </c>
      <c r="B265" s="27" t="s">
        <v>280</v>
      </c>
      <c r="C265" s="18">
        <v>2022</v>
      </c>
      <c r="D265" s="320">
        <v>0.4</v>
      </c>
      <c r="E265" s="39">
        <v>175</v>
      </c>
      <c r="F265" s="162">
        <v>7</v>
      </c>
      <c r="G265" s="22">
        <v>343.37765999999999</v>
      </c>
      <c r="H265" s="279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25.5" x14ac:dyDescent="0.25">
      <c r="A266" s="14" t="s">
        <v>71</v>
      </c>
      <c r="B266" s="27" t="s">
        <v>281</v>
      </c>
      <c r="C266" s="18">
        <v>2022</v>
      </c>
      <c r="D266" s="320">
        <v>0.4</v>
      </c>
      <c r="E266" s="39">
        <v>44</v>
      </c>
      <c r="F266" s="162">
        <v>40</v>
      </c>
      <c r="G266" s="22">
        <v>181.25734</v>
      </c>
      <c r="H266" s="279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25.5" x14ac:dyDescent="0.25">
      <c r="A267" s="14" t="s">
        <v>71</v>
      </c>
      <c r="B267" s="27" t="s">
        <v>282</v>
      </c>
      <c r="C267" s="18">
        <v>2022</v>
      </c>
      <c r="D267" s="320">
        <v>0.4</v>
      </c>
      <c r="E267" s="39">
        <v>34</v>
      </c>
      <c r="F267" s="162">
        <v>15</v>
      </c>
      <c r="G267" s="22">
        <v>162.59354000000002</v>
      </c>
      <c r="H267" s="279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25.5" x14ac:dyDescent="0.25">
      <c r="A268" s="14" t="s">
        <v>71</v>
      </c>
      <c r="B268" s="27" t="s">
        <v>283</v>
      </c>
      <c r="C268" s="18">
        <v>2022</v>
      </c>
      <c r="D268" s="320">
        <v>0.4</v>
      </c>
      <c r="E268" s="39">
        <v>33</v>
      </c>
      <c r="F268" s="162">
        <v>10</v>
      </c>
      <c r="G268" s="22">
        <v>147.10226999999998</v>
      </c>
      <c r="H268" s="279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25.5" x14ac:dyDescent="0.25">
      <c r="A269" s="14" t="s">
        <v>71</v>
      </c>
      <c r="B269" s="27" t="s">
        <v>284</v>
      </c>
      <c r="C269" s="18">
        <v>2022</v>
      </c>
      <c r="D269" s="320">
        <v>0.4</v>
      </c>
      <c r="E269" s="39">
        <v>212</v>
      </c>
      <c r="F269" s="162">
        <v>10</v>
      </c>
      <c r="G269" s="22">
        <v>499.58782000000002</v>
      </c>
      <c r="H269" s="27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25.5" x14ac:dyDescent="0.25">
      <c r="A270" s="14" t="s">
        <v>71</v>
      </c>
      <c r="B270" s="27" t="s">
        <v>285</v>
      </c>
      <c r="C270" s="18">
        <v>2022</v>
      </c>
      <c r="D270" s="320">
        <v>0.4</v>
      </c>
      <c r="E270" s="39">
        <v>28</v>
      </c>
      <c r="F270" s="162">
        <v>10</v>
      </c>
      <c r="G270" s="22">
        <v>93.966090000000008</v>
      </c>
      <c r="H270" s="279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8.25" x14ac:dyDescent="0.25">
      <c r="A271" s="14" t="s">
        <v>71</v>
      </c>
      <c r="B271" s="27" t="s">
        <v>286</v>
      </c>
      <c r="C271" s="18">
        <v>2022</v>
      </c>
      <c r="D271" s="320">
        <v>0.4</v>
      </c>
      <c r="E271" s="39">
        <v>110</v>
      </c>
      <c r="F271" s="162">
        <v>15</v>
      </c>
      <c r="G271" s="22">
        <v>254.70698000000002</v>
      </c>
      <c r="H271" s="279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8.25" x14ac:dyDescent="0.25">
      <c r="A272" s="14" t="s">
        <v>71</v>
      </c>
      <c r="B272" s="27" t="s">
        <v>287</v>
      </c>
      <c r="C272" s="18">
        <v>2022</v>
      </c>
      <c r="D272" s="320">
        <v>0.4</v>
      </c>
      <c r="E272" s="39">
        <v>51</v>
      </c>
      <c r="F272" s="162">
        <v>15</v>
      </c>
      <c r="G272" s="22">
        <v>169.36754999999997</v>
      </c>
      <c r="H272" s="279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25.5" x14ac:dyDescent="0.25">
      <c r="A273" s="14" t="s">
        <v>71</v>
      </c>
      <c r="B273" s="27" t="s">
        <v>288</v>
      </c>
      <c r="C273" s="18">
        <v>2022</v>
      </c>
      <c r="D273" s="320">
        <v>0.4</v>
      </c>
      <c r="E273" s="39">
        <v>124</v>
      </c>
      <c r="F273" s="162">
        <v>10</v>
      </c>
      <c r="G273" s="22">
        <v>222.35237000000001</v>
      </c>
      <c r="H273" s="279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x14ac:dyDescent="0.25">
      <c r="A274" s="14" t="s">
        <v>71</v>
      </c>
      <c r="B274" s="27" t="s">
        <v>289</v>
      </c>
      <c r="C274" s="18">
        <v>2022</v>
      </c>
      <c r="D274" s="320">
        <v>0.4</v>
      </c>
      <c r="E274" s="39">
        <v>147</v>
      </c>
      <c r="F274" s="162">
        <v>7</v>
      </c>
      <c r="G274" s="22">
        <v>401.95646999999997</v>
      </c>
      <c r="H274" s="279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25.5" x14ac:dyDescent="0.25">
      <c r="A275" s="14" t="s">
        <v>71</v>
      </c>
      <c r="B275" s="27" t="s">
        <v>290</v>
      </c>
      <c r="C275" s="18">
        <v>2022</v>
      </c>
      <c r="D275" s="320">
        <v>0.4</v>
      </c>
      <c r="E275" s="39">
        <v>55</v>
      </c>
      <c r="F275" s="162">
        <v>15</v>
      </c>
      <c r="G275" s="22">
        <v>179.40967999999998</v>
      </c>
      <c r="H275" s="279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25.5" x14ac:dyDescent="0.25">
      <c r="A276" s="14" t="s">
        <v>71</v>
      </c>
      <c r="B276" s="27" t="s">
        <v>291</v>
      </c>
      <c r="C276" s="18">
        <v>2022</v>
      </c>
      <c r="D276" s="320">
        <v>0.4</v>
      </c>
      <c r="E276" s="39">
        <v>24</v>
      </c>
      <c r="F276" s="162">
        <v>10</v>
      </c>
      <c r="G276" s="22">
        <v>109.65708000000001</v>
      </c>
      <c r="H276" s="279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25.5" x14ac:dyDescent="0.25">
      <c r="A277" s="14" t="s">
        <v>71</v>
      </c>
      <c r="B277" s="27" t="s">
        <v>292</v>
      </c>
      <c r="C277" s="18">
        <v>2022</v>
      </c>
      <c r="D277" s="320">
        <v>0.4</v>
      </c>
      <c r="E277" s="39">
        <v>65</v>
      </c>
      <c r="F277" s="162">
        <v>15</v>
      </c>
      <c r="G277" s="22">
        <v>165.30724000000001</v>
      </c>
      <c r="H277" s="279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x14ac:dyDescent="0.25">
      <c r="A278" s="14" t="s">
        <v>71</v>
      </c>
      <c r="B278" s="27" t="s">
        <v>293</v>
      </c>
      <c r="C278" s="18">
        <v>2022</v>
      </c>
      <c r="D278" s="320">
        <v>0.4</v>
      </c>
      <c r="E278" s="39">
        <v>32</v>
      </c>
      <c r="F278" s="162">
        <v>15</v>
      </c>
      <c r="G278" s="22">
        <v>149.89019999999999</v>
      </c>
      <c r="H278" s="279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25.5" x14ac:dyDescent="0.25">
      <c r="A279" s="14" t="s">
        <v>71</v>
      </c>
      <c r="B279" s="27" t="s">
        <v>294</v>
      </c>
      <c r="C279" s="18">
        <v>2022</v>
      </c>
      <c r="D279" s="320">
        <v>0.4</v>
      </c>
      <c r="E279" s="39">
        <v>152</v>
      </c>
      <c r="F279" s="162">
        <v>15</v>
      </c>
      <c r="G279" s="22">
        <v>132.48797000000002</v>
      </c>
      <c r="H279" s="279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8.25" x14ac:dyDescent="0.25">
      <c r="A280" s="14" t="s">
        <v>71</v>
      </c>
      <c r="B280" s="27" t="s">
        <v>295</v>
      </c>
      <c r="C280" s="18">
        <v>2022</v>
      </c>
      <c r="D280" s="320">
        <v>0.4</v>
      </c>
      <c r="E280" s="39">
        <v>27</v>
      </c>
      <c r="F280" s="162">
        <v>10</v>
      </c>
      <c r="G280" s="22">
        <v>66.011310000000009</v>
      </c>
      <c r="H280" s="279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25.5" x14ac:dyDescent="0.25">
      <c r="A281" s="14" t="s">
        <v>71</v>
      </c>
      <c r="B281" s="27" t="s">
        <v>296</v>
      </c>
      <c r="C281" s="18">
        <v>2022</v>
      </c>
      <c r="D281" s="320">
        <v>0.4</v>
      </c>
      <c r="E281" s="39">
        <v>30</v>
      </c>
      <c r="F281" s="162">
        <v>10</v>
      </c>
      <c r="G281" s="22">
        <v>163.66625000000002</v>
      </c>
      <c r="H281" s="279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25.5" x14ac:dyDescent="0.25">
      <c r="A282" s="14" t="s">
        <v>71</v>
      </c>
      <c r="B282" s="27" t="s">
        <v>297</v>
      </c>
      <c r="C282" s="18">
        <v>2022</v>
      </c>
      <c r="D282" s="320">
        <v>0.4</v>
      </c>
      <c r="E282" s="39">
        <v>10</v>
      </c>
      <c r="F282" s="162">
        <v>45</v>
      </c>
      <c r="G282" s="22">
        <v>145.68823</v>
      </c>
      <c r="H282" s="279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x14ac:dyDescent="0.25">
      <c r="A283" s="14" t="s">
        <v>71</v>
      </c>
      <c r="B283" s="42" t="s">
        <v>298</v>
      </c>
      <c r="C283" s="18">
        <v>2022</v>
      </c>
      <c r="D283" s="320">
        <v>0.4</v>
      </c>
      <c r="E283" s="39">
        <v>28</v>
      </c>
      <c r="F283" s="162">
        <v>15</v>
      </c>
      <c r="G283" s="25">
        <v>142.61526999999998</v>
      </c>
      <c r="H283" s="279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25.5" x14ac:dyDescent="0.25">
      <c r="A284" s="14" t="s">
        <v>71</v>
      </c>
      <c r="B284" s="42" t="s">
        <v>299</v>
      </c>
      <c r="C284" s="18">
        <v>2022</v>
      </c>
      <c r="D284" s="320">
        <v>0.4</v>
      </c>
      <c r="E284" s="39">
        <v>90</v>
      </c>
      <c r="F284" s="162">
        <v>15</v>
      </c>
      <c r="G284" s="25">
        <v>324.69432</v>
      </c>
      <c r="H284" s="279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25.5" x14ac:dyDescent="0.25">
      <c r="A285" s="14" t="s">
        <v>71</v>
      </c>
      <c r="B285" s="42" t="s">
        <v>300</v>
      </c>
      <c r="C285" s="18">
        <v>2022</v>
      </c>
      <c r="D285" s="320">
        <v>0.4</v>
      </c>
      <c r="E285" s="39">
        <v>36</v>
      </c>
      <c r="F285" s="162">
        <v>7</v>
      </c>
      <c r="G285" s="25">
        <v>155.55992000000001</v>
      </c>
      <c r="H285" s="279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25.5" x14ac:dyDescent="0.25">
      <c r="A286" s="14" t="s">
        <v>71</v>
      </c>
      <c r="B286" s="42" t="s">
        <v>301</v>
      </c>
      <c r="C286" s="18">
        <v>2022</v>
      </c>
      <c r="D286" s="320">
        <v>0.4</v>
      </c>
      <c r="E286" s="39">
        <v>74</v>
      </c>
      <c r="F286" s="162">
        <v>15</v>
      </c>
      <c r="G286" s="25">
        <v>291.45350999999999</v>
      </c>
      <c r="H286" s="279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25.5" x14ac:dyDescent="0.25">
      <c r="A287" s="14" t="s">
        <v>71</v>
      </c>
      <c r="B287" s="42" t="s">
        <v>302</v>
      </c>
      <c r="C287" s="18">
        <v>2022</v>
      </c>
      <c r="D287" s="320">
        <v>0.4</v>
      </c>
      <c r="E287" s="39">
        <v>227</v>
      </c>
      <c r="F287" s="162">
        <v>15</v>
      </c>
      <c r="G287" s="25">
        <v>338.23323999999997</v>
      </c>
      <c r="H287" s="279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25.5" x14ac:dyDescent="0.25">
      <c r="A288" s="14" t="s">
        <v>71</v>
      </c>
      <c r="B288" s="42" t="s">
        <v>303</v>
      </c>
      <c r="C288" s="18">
        <v>2022</v>
      </c>
      <c r="D288" s="320">
        <v>0.4</v>
      </c>
      <c r="E288" s="39">
        <v>25</v>
      </c>
      <c r="F288" s="162">
        <v>15</v>
      </c>
      <c r="G288" s="25">
        <v>83.119869999999992</v>
      </c>
      <c r="H288" s="279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x14ac:dyDescent="0.25">
      <c r="A289" s="14" t="s">
        <v>71</v>
      </c>
      <c r="B289" s="42" t="s">
        <v>304</v>
      </c>
      <c r="C289" s="18">
        <v>2022</v>
      </c>
      <c r="D289" s="320">
        <v>0.4</v>
      </c>
      <c r="E289" s="39">
        <v>103</v>
      </c>
      <c r="F289" s="162">
        <v>15</v>
      </c>
      <c r="G289" s="25">
        <v>356.78149999999999</v>
      </c>
      <c r="H289" s="279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8.25" x14ac:dyDescent="0.25">
      <c r="A290" s="14" t="s">
        <v>71</v>
      </c>
      <c r="B290" s="42" t="s">
        <v>305</v>
      </c>
      <c r="C290" s="18">
        <v>2022</v>
      </c>
      <c r="D290" s="320">
        <v>0.4</v>
      </c>
      <c r="E290" s="39">
        <v>99</v>
      </c>
      <c r="F290" s="162">
        <v>15</v>
      </c>
      <c r="G290" s="25">
        <v>378.47805</v>
      </c>
      <c r="H290" s="279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25.5" x14ac:dyDescent="0.25">
      <c r="A291" s="14" t="s">
        <v>71</v>
      </c>
      <c r="B291" s="42" t="s">
        <v>306</v>
      </c>
      <c r="C291" s="18">
        <v>2022</v>
      </c>
      <c r="D291" s="320">
        <v>0.4</v>
      </c>
      <c r="E291" s="39">
        <v>39</v>
      </c>
      <c r="F291" s="162">
        <v>10</v>
      </c>
      <c r="G291" s="25">
        <v>119.20211</v>
      </c>
      <c r="H291" s="279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25.5" x14ac:dyDescent="0.25">
      <c r="A292" s="14" t="s">
        <v>71</v>
      </c>
      <c r="B292" s="42" t="s">
        <v>307</v>
      </c>
      <c r="C292" s="18">
        <v>2022</v>
      </c>
      <c r="D292" s="320">
        <v>0.4</v>
      </c>
      <c r="E292" s="39">
        <v>24</v>
      </c>
      <c r="F292" s="162">
        <v>15</v>
      </c>
      <c r="G292" s="25">
        <v>81.308019999999999</v>
      </c>
      <c r="H292" s="279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25.5" x14ac:dyDescent="0.25">
      <c r="A293" s="14" t="s">
        <v>71</v>
      </c>
      <c r="B293" s="42" t="s">
        <v>308</v>
      </c>
      <c r="C293" s="18">
        <v>2022</v>
      </c>
      <c r="D293" s="320">
        <v>0.4</v>
      </c>
      <c r="E293" s="39">
        <v>17</v>
      </c>
      <c r="F293" s="162">
        <v>10</v>
      </c>
      <c r="G293" s="25">
        <v>157.88329000000002</v>
      </c>
      <c r="H293" s="279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25.5" x14ac:dyDescent="0.25">
      <c r="A294" s="14" t="s">
        <v>71</v>
      </c>
      <c r="B294" s="42" t="s">
        <v>309</v>
      </c>
      <c r="C294" s="18">
        <v>2022</v>
      </c>
      <c r="D294" s="320">
        <v>0.4</v>
      </c>
      <c r="E294" s="39">
        <v>27</v>
      </c>
      <c r="F294" s="162">
        <v>10</v>
      </c>
      <c r="G294" s="25">
        <v>116.89151</v>
      </c>
      <c r="H294" s="279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25.5" x14ac:dyDescent="0.25">
      <c r="A295" s="14" t="s">
        <v>71</v>
      </c>
      <c r="B295" s="42" t="s">
        <v>310</v>
      </c>
      <c r="C295" s="18">
        <v>2022</v>
      </c>
      <c r="D295" s="320">
        <v>0.4</v>
      </c>
      <c r="E295" s="39">
        <v>53</v>
      </c>
      <c r="F295" s="162">
        <v>15</v>
      </c>
      <c r="G295" s="25">
        <v>221.40154000000001</v>
      </c>
      <c r="H295" s="279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25.5" x14ac:dyDescent="0.25">
      <c r="A296" s="14" t="s">
        <v>71</v>
      </c>
      <c r="B296" s="42" t="s">
        <v>311</v>
      </c>
      <c r="C296" s="18">
        <v>2022</v>
      </c>
      <c r="D296" s="320">
        <v>0.4</v>
      </c>
      <c r="E296" s="39">
        <v>18</v>
      </c>
      <c r="F296" s="162">
        <v>5</v>
      </c>
      <c r="G296" s="25">
        <v>138.31110999999999</v>
      </c>
      <c r="H296" s="279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25.5" x14ac:dyDescent="0.25">
      <c r="A297" s="14" t="s">
        <v>71</v>
      </c>
      <c r="B297" s="42" t="s">
        <v>312</v>
      </c>
      <c r="C297" s="18">
        <v>2022</v>
      </c>
      <c r="D297" s="320">
        <v>0.4</v>
      </c>
      <c r="E297" s="39">
        <v>35</v>
      </c>
      <c r="F297" s="162">
        <v>15</v>
      </c>
      <c r="G297" s="25">
        <v>107.89816</v>
      </c>
      <c r="H297" s="279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25.5" x14ac:dyDescent="0.25">
      <c r="A298" s="14" t="s">
        <v>71</v>
      </c>
      <c r="B298" s="42" t="s">
        <v>313</v>
      </c>
      <c r="C298" s="18">
        <v>2022</v>
      </c>
      <c r="D298" s="320">
        <v>0.4</v>
      </c>
      <c r="E298" s="39">
        <v>16</v>
      </c>
      <c r="F298" s="162">
        <v>15</v>
      </c>
      <c r="G298" s="25">
        <v>165.40692999999999</v>
      </c>
      <c r="H298" s="279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25.5" x14ac:dyDescent="0.25">
      <c r="A299" s="14" t="s">
        <v>71</v>
      </c>
      <c r="B299" s="42" t="s">
        <v>314</v>
      </c>
      <c r="C299" s="18">
        <v>2022</v>
      </c>
      <c r="D299" s="320">
        <v>0.4</v>
      </c>
      <c r="E299" s="39">
        <v>36</v>
      </c>
      <c r="F299" s="162">
        <v>15</v>
      </c>
      <c r="G299" s="25">
        <v>161.97020000000001</v>
      </c>
      <c r="H299" s="279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25.5" x14ac:dyDescent="0.25">
      <c r="A300" s="14" t="s">
        <v>71</v>
      </c>
      <c r="B300" s="42" t="s">
        <v>315</v>
      </c>
      <c r="C300" s="18">
        <v>2022</v>
      </c>
      <c r="D300" s="320">
        <v>0.4</v>
      </c>
      <c r="E300" s="39">
        <v>65</v>
      </c>
      <c r="F300" s="162">
        <v>15</v>
      </c>
      <c r="G300" s="25">
        <v>294.56412</v>
      </c>
      <c r="H300" s="279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25.5" x14ac:dyDescent="0.25">
      <c r="A301" s="14" t="s">
        <v>71</v>
      </c>
      <c r="B301" s="42" t="s">
        <v>316</v>
      </c>
      <c r="C301" s="18">
        <v>2022</v>
      </c>
      <c r="D301" s="320">
        <v>0.4</v>
      </c>
      <c r="E301" s="39">
        <v>90</v>
      </c>
      <c r="F301" s="162">
        <v>15</v>
      </c>
      <c r="G301" s="25">
        <v>122.93335</v>
      </c>
      <c r="H301" s="279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x14ac:dyDescent="0.25">
      <c r="A302" s="14" t="s">
        <v>71</v>
      </c>
      <c r="B302" s="27" t="s">
        <v>317</v>
      </c>
      <c r="C302" s="18">
        <v>2022</v>
      </c>
      <c r="D302" s="320">
        <v>0.4</v>
      </c>
      <c r="E302" s="39">
        <v>70</v>
      </c>
      <c r="F302" s="162">
        <v>15</v>
      </c>
      <c r="G302" s="25">
        <v>216.31523999999999</v>
      </c>
      <c r="H302" s="279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25.5" x14ac:dyDescent="0.25">
      <c r="A303" s="14" t="s">
        <v>71</v>
      </c>
      <c r="B303" s="27" t="s">
        <v>318</v>
      </c>
      <c r="C303" s="18">
        <v>2022</v>
      </c>
      <c r="D303" s="320">
        <v>0.4</v>
      </c>
      <c r="E303" s="39">
        <v>25</v>
      </c>
      <c r="F303" s="162">
        <v>15</v>
      </c>
      <c r="G303" s="25">
        <v>99.11063</v>
      </c>
      <c r="H303" s="279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25.5" x14ac:dyDescent="0.25">
      <c r="A304" s="14" t="s">
        <v>71</v>
      </c>
      <c r="B304" s="27" t="s">
        <v>319</v>
      </c>
      <c r="C304" s="18">
        <v>2022</v>
      </c>
      <c r="D304" s="320">
        <v>0.4</v>
      </c>
      <c r="E304" s="39">
        <v>17</v>
      </c>
      <c r="F304" s="162">
        <v>15</v>
      </c>
      <c r="G304" s="25">
        <v>86.324370000000002</v>
      </c>
      <c r="H304" s="279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25.5" x14ac:dyDescent="0.25">
      <c r="A305" s="14" t="s">
        <v>71</v>
      </c>
      <c r="B305" s="27" t="s">
        <v>320</v>
      </c>
      <c r="C305" s="18">
        <v>2022</v>
      </c>
      <c r="D305" s="320">
        <v>0.4</v>
      </c>
      <c r="E305" s="39">
        <v>31</v>
      </c>
      <c r="F305" s="162">
        <v>15</v>
      </c>
      <c r="G305" s="25">
        <v>102.78055999999999</v>
      </c>
      <c r="H305" s="279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25.5" x14ac:dyDescent="0.25">
      <c r="A306" s="14" t="s">
        <v>71</v>
      </c>
      <c r="B306" s="27" t="s">
        <v>321</v>
      </c>
      <c r="C306" s="18">
        <v>2022</v>
      </c>
      <c r="D306" s="320">
        <v>0.4</v>
      </c>
      <c r="E306" s="39">
        <v>63</v>
      </c>
      <c r="F306" s="162">
        <v>10</v>
      </c>
      <c r="G306" s="25">
        <v>215.43745000000001</v>
      </c>
      <c r="H306" s="279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25.5" x14ac:dyDescent="0.25">
      <c r="A307" s="14" t="s">
        <v>71</v>
      </c>
      <c r="B307" s="27" t="s">
        <v>322</v>
      </c>
      <c r="C307" s="18">
        <v>2022</v>
      </c>
      <c r="D307" s="320">
        <v>0.4</v>
      </c>
      <c r="E307" s="39">
        <v>12</v>
      </c>
      <c r="F307" s="162">
        <v>15</v>
      </c>
      <c r="G307" s="25">
        <v>83.382949999999994</v>
      </c>
      <c r="H307" s="279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8.25" x14ac:dyDescent="0.25">
      <c r="A308" s="14" t="s">
        <v>71</v>
      </c>
      <c r="B308" s="15" t="s">
        <v>323</v>
      </c>
      <c r="C308" s="18">
        <v>2022</v>
      </c>
      <c r="D308" s="320">
        <v>0.4</v>
      </c>
      <c r="E308" s="39">
        <v>155</v>
      </c>
      <c r="F308" s="162">
        <v>11</v>
      </c>
      <c r="G308" s="25">
        <v>193.25910999999999</v>
      </c>
      <c r="H308" s="279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8.25" x14ac:dyDescent="0.25">
      <c r="A309" s="14" t="s">
        <v>71</v>
      </c>
      <c r="B309" s="15" t="s">
        <v>324</v>
      </c>
      <c r="C309" s="18">
        <v>2022</v>
      </c>
      <c r="D309" s="320">
        <v>0.4</v>
      </c>
      <c r="E309" s="39">
        <v>52</v>
      </c>
      <c r="F309" s="162">
        <v>10</v>
      </c>
      <c r="G309" s="25">
        <v>141.08874</v>
      </c>
      <c r="H309" s="279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8.25" x14ac:dyDescent="0.25">
      <c r="A310" s="14" t="s">
        <v>71</v>
      </c>
      <c r="B310" s="15" t="s">
        <v>325</v>
      </c>
      <c r="C310" s="18">
        <v>2022</v>
      </c>
      <c r="D310" s="320">
        <v>0.4</v>
      </c>
      <c r="E310" s="39">
        <v>190</v>
      </c>
      <c r="F310" s="162">
        <v>31</v>
      </c>
      <c r="G310" s="25">
        <v>471.55669</v>
      </c>
      <c r="H310" s="279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x14ac:dyDescent="0.25">
      <c r="A311" s="14" t="s">
        <v>71</v>
      </c>
      <c r="B311" s="15" t="s">
        <v>326</v>
      </c>
      <c r="C311" s="18">
        <v>2022</v>
      </c>
      <c r="D311" s="320">
        <v>0.4</v>
      </c>
      <c r="E311" s="39">
        <v>341</v>
      </c>
      <c r="F311" s="162">
        <v>155</v>
      </c>
      <c r="G311" s="25">
        <v>1151.4693</v>
      </c>
      <c r="H311" s="279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76.5" x14ac:dyDescent="0.25">
      <c r="A312" s="14" t="s">
        <v>71</v>
      </c>
      <c r="B312" s="15" t="s">
        <v>327</v>
      </c>
      <c r="C312" s="18">
        <v>2022</v>
      </c>
      <c r="D312" s="320">
        <v>0.4</v>
      </c>
      <c r="E312" s="39">
        <v>98</v>
      </c>
      <c r="F312" s="162">
        <v>10</v>
      </c>
      <c r="G312" s="25">
        <v>856.49590000000001</v>
      </c>
      <c r="H312" s="279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8.25" x14ac:dyDescent="0.25">
      <c r="A313" s="14" t="s">
        <v>71</v>
      </c>
      <c r="B313" s="27" t="s">
        <v>328</v>
      </c>
      <c r="C313" s="18">
        <v>2022</v>
      </c>
      <c r="D313" s="320">
        <v>0.4</v>
      </c>
      <c r="E313" s="39">
        <v>164</v>
      </c>
      <c r="F313" s="162">
        <v>15</v>
      </c>
      <c r="G313" s="25">
        <v>437.10890999999998</v>
      </c>
      <c r="H313" s="279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25.5" x14ac:dyDescent="0.25">
      <c r="A314" s="14" t="s">
        <v>71</v>
      </c>
      <c r="B314" s="27" t="s">
        <v>329</v>
      </c>
      <c r="C314" s="18">
        <v>2022</v>
      </c>
      <c r="D314" s="320">
        <v>0.4</v>
      </c>
      <c r="E314" s="39">
        <v>232</v>
      </c>
      <c r="F314" s="162">
        <v>15</v>
      </c>
      <c r="G314" s="25">
        <v>472.59974999999997</v>
      </c>
      <c r="H314" s="279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25.5" x14ac:dyDescent="0.25">
      <c r="A315" s="14" t="s">
        <v>71</v>
      </c>
      <c r="B315" s="27" t="s">
        <v>330</v>
      </c>
      <c r="C315" s="18">
        <v>2022</v>
      </c>
      <c r="D315" s="320">
        <v>0.4</v>
      </c>
      <c r="E315" s="39">
        <v>97</v>
      </c>
      <c r="F315" s="162">
        <v>1</v>
      </c>
      <c r="G315" s="25">
        <v>348.15028000000001</v>
      </c>
      <c r="H315" s="279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25.5" x14ac:dyDescent="0.25">
      <c r="A316" s="14" t="s">
        <v>71</v>
      </c>
      <c r="B316" s="27" t="s">
        <v>331</v>
      </c>
      <c r="C316" s="18">
        <v>2022</v>
      </c>
      <c r="D316" s="320">
        <v>0.4</v>
      </c>
      <c r="E316" s="39">
        <v>45</v>
      </c>
      <c r="F316" s="162">
        <v>15</v>
      </c>
      <c r="G316" s="25">
        <v>118.82586000000001</v>
      </c>
      <c r="H316" s="279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x14ac:dyDescent="0.25">
      <c r="A317" s="14" t="s">
        <v>71</v>
      </c>
      <c r="B317" s="27" t="s">
        <v>332</v>
      </c>
      <c r="C317" s="18">
        <v>2022</v>
      </c>
      <c r="D317" s="320">
        <v>0.4</v>
      </c>
      <c r="E317" s="39">
        <v>20</v>
      </c>
      <c r="F317" s="162">
        <v>15</v>
      </c>
      <c r="G317" s="25">
        <v>63.071919999999999</v>
      </c>
      <c r="H317" s="279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x14ac:dyDescent="0.25">
      <c r="A318" s="14" t="s">
        <v>71</v>
      </c>
      <c r="B318" s="27" t="s">
        <v>333</v>
      </c>
      <c r="C318" s="18">
        <v>2022</v>
      </c>
      <c r="D318" s="320">
        <v>0.4</v>
      </c>
      <c r="E318" s="39">
        <v>26</v>
      </c>
      <c r="F318" s="162">
        <v>15</v>
      </c>
      <c r="G318" s="25">
        <v>75.479470000000006</v>
      </c>
      <c r="H318" s="279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25.5" x14ac:dyDescent="0.25">
      <c r="A319" s="14" t="s">
        <v>71</v>
      </c>
      <c r="B319" s="27" t="s">
        <v>334</v>
      </c>
      <c r="C319" s="18">
        <v>2022</v>
      </c>
      <c r="D319" s="320">
        <v>0.4</v>
      </c>
      <c r="E319" s="39">
        <v>52</v>
      </c>
      <c r="F319" s="162">
        <v>15</v>
      </c>
      <c r="G319" s="25">
        <v>89.367260000000002</v>
      </c>
      <c r="H319" s="279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x14ac:dyDescent="0.25">
      <c r="A320" s="14" t="s">
        <v>71</v>
      </c>
      <c r="B320" s="27" t="s">
        <v>335</v>
      </c>
      <c r="C320" s="18">
        <v>2022</v>
      </c>
      <c r="D320" s="320">
        <v>0.4</v>
      </c>
      <c r="E320" s="39">
        <v>54</v>
      </c>
      <c r="F320" s="162">
        <v>15</v>
      </c>
      <c r="G320" s="25">
        <v>231.95694</v>
      </c>
      <c r="H320" s="279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25.5" x14ac:dyDescent="0.25">
      <c r="A321" s="14" t="s">
        <v>71</v>
      </c>
      <c r="B321" s="27" t="s">
        <v>336</v>
      </c>
      <c r="C321" s="18">
        <v>2022</v>
      </c>
      <c r="D321" s="320">
        <v>0.4</v>
      </c>
      <c r="E321" s="39">
        <v>139</v>
      </c>
      <c r="F321" s="162">
        <v>15</v>
      </c>
      <c r="G321" s="25">
        <v>363.92482000000001</v>
      </c>
      <c r="H321" s="279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25.5" x14ac:dyDescent="0.25">
      <c r="A322" s="14" t="s">
        <v>71</v>
      </c>
      <c r="B322" s="27" t="s">
        <v>337</v>
      </c>
      <c r="C322" s="18">
        <v>2022</v>
      </c>
      <c r="D322" s="320">
        <v>0.4</v>
      </c>
      <c r="E322" s="39">
        <v>67</v>
      </c>
      <c r="F322" s="162">
        <v>15</v>
      </c>
      <c r="G322" s="25">
        <v>254.55576000000002</v>
      </c>
      <c r="H322" s="279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25.5" x14ac:dyDescent="0.25">
      <c r="A323" s="14" t="s">
        <v>71</v>
      </c>
      <c r="B323" s="27" t="s">
        <v>338</v>
      </c>
      <c r="C323" s="18">
        <v>2022</v>
      </c>
      <c r="D323" s="320">
        <v>0.4</v>
      </c>
      <c r="E323" s="39">
        <v>78</v>
      </c>
      <c r="F323" s="162">
        <v>15</v>
      </c>
      <c r="G323" s="25">
        <v>321.09222</v>
      </c>
      <c r="H323" s="279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25.5" x14ac:dyDescent="0.25">
      <c r="A324" s="14" t="s">
        <v>71</v>
      </c>
      <c r="B324" s="27" t="s">
        <v>339</v>
      </c>
      <c r="C324" s="18">
        <v>2022</v>
      </c>
      <c r="D324" s="320">
        <v>0.4</v>
      </c>
      <c r="E324" s="39">
        <v>21</v>
      </c>
      <c r="F324" s="162">
        <v>15</v>
      </c>
      <c r="G324" s="25">
        <v>94.524699999999996</v>
      </c>
      <c r="H324" s="279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25.5" x14ac:dyDescent="0.25">
      <c r="A325" s="14" t="s">
        <v>71</v>
      </c>
      <c r="B325" s="27" t="s">
        <v>340</v>
      </c>
      <c r="C325" s="18">
        <v>2022</v>
      </c>
      <c r="D325" s="320">
        <v>0.4</v>
      </c>
      <c r="E325" s="39">
        <v>19</v>
      </c>
      <c r="F325" s="162">
        <v>15</v>
      </c>
      <c r="G325" s="25">
        <v>91.858509999999995</v>
      </c>
      <c r="H325" s="279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25.5" x14ac:dyDescent="0.25">
      <c r="A326" s="14" t="s">
        <v>71</v>
      </c>
      <c r="B326" s="27" t="s">
        <v>341</v>
      </c>
      <c r="C326" s="18">
        <v>2022</v>
      </c>
      <c r="D326" s="320">
        <v>0.4</v>
      </c>
      <c r="E326" s="39">
        <v>22</v>
      </c>
      <c r="F326" s="162">
        <v>15</v>
      </c>
      <c r="G326" s="25">
        <v>101.72018</v>
      </c>
      <c r="H326" s="279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25.5" x14ac:dyDescent="0.25">
      <c r="A327" s="14" t="s">
        <v>71</v>
      </c>
      <c r="B327" s="27" t="s">
        <v>342</v>
      </c>
      <c r="C327" s="18">
        <v>2022</v>
      </c>
      <c r="D327" s="320">
        <v>0.4</v>
      </c>
      <c r="E327" s="39">
        <v>32</v>
      </c>
      <c r="F327" s="162">
        <v>10</v>
      </c>
      <c r="G327" s="25">
        <v>231.79228000000001</v>
      </c>
      <c r="H327" s="279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25.5" x14ac:dyDescent="0.25">
      <c r="A328" s="14" t="s">
        <v>71</v>
      </c>
      <c r="B328" s="27" t="s">
        <v>343</v>
      </c>
      <c r="C328" s="18">
        <v>2022</v>
      </c>
      <c r="D328" s="320">
        <v>0.4</v>
      </c>
      <c r="E328" s="39">
        <v>16</v>
      </c>
      <c r="F328" s="162">
        <v>5</v>
      </c>
      <c r="G328" s="25">
        <v>103.07155999999999</v>
      </c>
      <c r="H328" s="279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x14ac:dyDescent="0.25">
      <c r="A329" s="14" t="s">
        <v>71</v>
      </c>
      <c r="B329" s="27" t="s">
        <v>344</v>
      </c>
      <c r="C329" s="18">
        <v>2022</v>
      </c>
      <c r="D329" s="320">
        <v>0.4</v>
      </c>
      <c r="E329" s="39">
        <v>15</v>
      </c>
      <c r="F329" s="162">
        <v>5</v>
      </c>
      <c r="G329" s="25">
        <v>95.784990000000008</v>
      </c>
      <c r="H329" s="279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25.5" x14ac:dyDescent="0.25">
      <c r="A330" s="14" t="s">
        <v>71</v>
      </c>
      <c r="B330" s="27" t="s">
        <v>345</v>
      </c>
      <c r="C330" s="18">
        <v>2022</v>
      </c>
      <c r="D330" s="320">
        <v>0.4</v>
      </c>
      <c r="E330" s="39">
        <v>137</v>
      </c>
      <c r="F330" s="162">
        <v>10</v>
      </c>
      <c r="G330" s="25">
        <v>410.27719000000002</v>
      </c>
      <c r="H330" s="279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25.5" x14ac:dyDescent="0.25">
      <c r="A331" s="14" t="s">
        <v>71</v>
      </c>
      <c r="B331" s="27" t="s">
        <v>346</v>
      </c>
      <c r="C331" s="18">
        <v>2022</v>
      </c>
      <c r="D331" s="320">
        <v>0.4</v>
      </c>
      <c r="E331" s="39">
        <v>149</v>
      </c>
      <c r="F331" s="162">
        <v>15</v>
      </c>
      <c r="G331" s="25">
        <v>510.19682</v>
      </c>
      <c r="H331" s="279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x14ac:dyDescent="0.25">
      <c r="A332" s="14" t="s">
        <v>71</v>
      </c>
      <c r="B332" s="27" t="s">
        <v>347</v>
      </c>
      <c r="C332" s="18">
        <v>2022</v>
      </c>
      <c r="D332" s="320">
        <v>0.4</v>
      </c>
      <c r="E332" s="39">
        <v>24</v>
      </c>
      <c r="F332" s="162">
        <v>10</v>
      </c>
      <c r="G332" s="25">
        <v>50.657919999999997</v>
      </c>
      <c r="H332" s="279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25.5" x14ac:dyDescent="0.25">
      <c r="A333" s="14" t="s">
        <v>71</v>
      </c>
      <c r="B333" s="27" t="s">
        <v>348</v>
      </c>
      <c r="C333" s="18">
        <v>2022</v>
      </c>
      <c r="D333" s="320">
        <v>0.4</v>
      </c>
      <c r="E333" s="39">
        <v>317</v>
      </c>
      <c r="F333" s="162">
        <v>15</v>
      </c>
      <c r="G333" s="25">
        <v>604.47946999999999</v>
      </c>
      <c r="H333" s="279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25.5" x14ac:dyDescent="0.25">
      <c r="A334" s="14" t="s">
        <v>71</v>
      </c>
      <c r="B334" s="27" t="s">
        <v>349</v>
      </c>
      <c r="C334" s="18">
        <v>2022</v>
      </c>
      <c r="D334" s="320">
        <v>0.4</v>
      </c>
      <c r="E334" s="39">
        <v>23</v>
      </c>
      <c r="F334" s="162">
        <v>15</v>
      </c>
      <c r="G334" s="25">
        <v>98.587270000000004</v>
      </c>
      <c r="H334" s="27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25.5" x14ac:dyDescent="0.25">
      <c r="A335" s="14" t="s">
        <v>71</v>
      </c>
      <c r="B335" s="27" t="s">
        <v>350</v>
      </c>
      <c r="C335" s="18">
        <v>2022</v>
      </c>
      <c r="D335" s="320">
        <v>0.4</v>
      </c>
      <c r="E335" s="39">
        <v>25</v>
      </c>
      <c r="F335" s="162">
        <v>15</v>
      </c>
      <c r="G335" s="25">
        <v>97.840179999999989</v>
      </c>
      <c r="H335" s="27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25.5" x14ac:dyDescent="0.25">
      <c r="A336" s="14" t="s">
        <v>71</v>
      </c>
      <c r="B336" s="27" t="s">
        <v>351</v>
      </c>
      <c r="C336" s="18">
        <v>2022</v>
      </c>
      <c r="D336" s="320">
        <v>0.4</v>
      </c>
      <c r="E336" s="39">
        <v>25</v>
      </c>
      <c r="F336" s="162">
        <v>10</v>
      </c>
      <c r="G336" s="25">
        <v>111.06499000000001</v>
      </c>
      <c r="H336" s="279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25.5" x14ac:dyDescent="0.25">
      <c r="A337" s="14" t="s">
        <v>71</v>
      </c>
      <c r="B337" s="27" t="s">
        <v>352</v>
      </c>
      <c r="C337" s="18">
        <v>2022</v>
      </c>
      <c r="D337" s="320">
        <v>0.4</v>
      </c>
      <c r="E337" s="39">
        <v>48</v>
      </c>
      <c r="F337" s="162">
        <v>15</v>
      </c>
      <c r="G337" s="25">
        <v>240.10539</v>
      </c>
      <c r="H337" s="279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25.5" x14ac:dyDescent="0.25">
      <c r="A338" s="14" t="s">
        <v>71</v>
      </c>
      <c r="B338" s="27" t="s">
        <v>353</v>
      </c>
      <c r="C338" s="18">
        <v>2022</v>
      </c>
      <c r="D338" s="320">
        <v>0.4</v>
      </c>
      <c r="E338" s="39">
        <v>51</v>
      </c>
      <c r="F338" s="162">
        <v>15</v>
      </c>
      <c r="G338" s="25">
        <v>234.00509</v>
      </c>
      <c r="H338" s="279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25.5" x14ac:dyDescent="0.25">
      <c r="A339" s="14" t="s">
        <v>71</v>
      </c>
      <c r="B339" s="27" t="s">
        <v>354</v>
      </c>
      <c r="C339" s="18">
        <v>2022</v>
      </c>
      <c r="D339" s="320">
        <v>0.4</v>
      </c>
      <c r="E339" s="39">
        <v>45</v>
      </c>
      <c r="F339" s="162">
        <v>8</v>
      </c>
      <c r="G339" s="25">
        <v>79.025179999999992</v>
      </c>
      <c r="H339" s="279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25.5" x14ac:dyDescent="0.25">
      <c r="A340" s="14" t="s">
        <v>71</v>
      </c>
      <c r="B340" s="27" t="s">
        <v>355</v>
      </c>
      <c r="C340" s="18">
        <v>2022</v>
      </c>
      <c r="D340" s="320">
        <v>0.4</v>
      </c>
      <c r="E340" s="39">
        <v>554</v>
      </c>
      <c r="F340" s="162">
        <v>15</v>
      </c>
      <c r="G340" s="25">
        <v>1810.9991299999999</v>
      </c>
      <c r="H340" s="279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51" x14ac:dyDescent="0.25">
      <c r="A341" s="14" t="s">
        <v>71</v>
      </c>
      <c r="B341" s="15" t="s">
        <v>356</v>
      </c>
      <c r="C341" s="18">
        <v>2022</v>
      </c>
      <c r="D341" s="320">
        <v>0.4</v>
      </c>
      <c r="E341" s="39">
        <v>36</v>
      </c>
      <c r="F341" s="162">
        <v>15</v>
      </c>
      <c r="G341" s="25">
        <v>205.82211999999998</v>
      </c>
      <c r="H341" s="279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8.25" x14ac:dyDescent="0.25">
      <c r="A342" s="14" t="s">
        <v>71</v>
      </c>
      <c r="B342" s="15" t="s">
        <v>357</v>
      </c>
      <c r="C342" s="18">
        <v>2022</v>
      </c>
      <c r="D342" s="320">
        <v>0.4</v>
      </c>
      <c r="E342" s="39">
        <v>167</v>
      </c>
      <c r="F342" s="162">
        <v>7</v>
      </c>
      <c r="G342" s="25">
        <v>409.65421000000003</v>
      </c>
      <c r="H342" s="279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51" x14ac:dyDescent="0.25">
      <c r="A343" s="14" t="s">
        <v>71</v>
      </c>
      <c r="B343" s="15" t="s">
        <v>358</v>
      </c>
      <c r="C343" s="18">
        <v>2022</v>
      </c>
      <c r="D343" s="320">
        <v>0.4</v>
      </c>
      <c r="E343" s="39">
        <v>28</v>
      </c>
      <c r="F343" s="162">
        <v>15</v>
      </c>
      <c r="G343" s="25">
        <v>93.176869999999994</v>
      </c>
      <c r="H343" s="279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25.5" x14ac:dyDescent="0.25">
      <c r="A344" s="14" t="s">
        <v>71</v>
      </c>
      <c r="B344" s="15" t="s">
        <v>359</v>
      </c>
      <c r="C344" s="18">
        <v>2022</v>
      </c>
      <c r="D344" s="320">
        <v>0.4</v>
      </c>
      <c r="E344" s="39">
        <v>155</v>
      </c>
      <c r="F344" s="162">
        <v>11</v>
      </c>
      <c r="G344" s="25">
        <v>208.98304999999999</v>
      </c>
      <c r="H344" s="279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25.5" x14ac:dyDescent="0.25">
      <c r="A345" s="14" t="s">
        <v>71</v>
      </c>
      <c r="B345" s="15" t="s">
        <v>360</v>
      </c>
      <c r="C345" s="18">
        <v>2022</v>
      </c>
      <c r="D345" s="320">
        <v>0.4</v>
      </c>
      <c r="E345" s="39">
        <v>10</v>
      </c>
      <c r="F345" s="162">
        <v>10</v>
      </c>
      <c r="G345" s="25">
        <v>52.39002</v>
      </c>
      <c r="H345" s="279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25.5" x14ac:dyDescent="0.25">
      <c r="A346" s="14" t="s">
        <v>71</v>
      </c>
      <c r="B346" s="15" t="s">
        <v>361</v>
      </c>
      <c r="C346" s="18">
        <v>2022</v>
      </c>
      <c r="D346" s="320">
        <v>0.4</v>
      </c>
      <c r="E346" s="39">
        <v>25</v>
      </c>
      <c r="F346" s="162">
        <v>10</v>
      </c>
      <c r="G346" s="25">
        <v>94.799520000000001</v>
      </c>
      <c r="H346" s="279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8.25" x14ac:dyDescent="0.25">
      <c r="A347" s="14" t="s">
        <v>71</v>
      </c>
      <c r="B347" s="15" t="s">
        <v>362</v>
      </c>
      <c r="C347" s="18">
        <v>2022</v>
      </c>
      <c r="D347" s="320">
        <v>0.4</v>
      </c>
      <c r="E347" s="39">
        <v>20</v>
      </c>
      <c r="F347" s="162">
        <v>15</v>
      </c>
      <c r="G347" s="25">
        <v>89.387199999999993</v>
      </c>
      <c r="H347" s="279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x14ac:dyDescent="0.25">
      <c r="A348" s="14" t="s">
        <v>71</v>
      </c>
      <c r="B348" s="15" t="s">
        <v>363</v>
      </c>
      <c r="C348" s="18">
        <v>2022</v>
      </c>
      <c r="D348" s="320">
        <v>0.4</v>
      </c>
      <c r="E348" s="39">
        <v>15</v>
      </c>
      <c r="F348" s="162">
        <v>15</v>
      </c>
      <c r="G348" s="25">
        <v>86.54665</v>
      </c>
      <c r="H348" s="279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x14ac:dyDescent="0.25">
      <c r="A349" s="14" t="s">
        <v>71</v>
      </c>
      <c r="B349" s="15" t="s">
        <v>364</v>
      </c>
      <c r="C349" s="18">
        <v>2022</v>
      </c>
      <c r="D349" s="320">
        <v>0.4</v>
      </c>
      <c r="E349" s="39">
        <v>79</v>
      </c>
      <c r="F349" s="162">
        <v>15</v>
      </c>
      <c r="G349" s="25">
        <v>241.69687999999999</v>
      </c>
      <c r="H349" s="279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25.5" x14ac:dyDescent="0.25">
      <c r="A350" s="14" t="s">
        <v>71</v>
      </c>
      <c r="B350" s="15" t="s">
        <v>365</v>
      </c>
      <c r="C350" s="18">
        <v>2022</v>
      </c>
      <c r="D350" s="320">
        <v>0.4</v>
      </c>
      <c r="E350" s="39">
        <v>63</v>
      </c>
      <c r="F350" s="162">
        <v>10</v>
      </c>
      <c r="G350" s="25">
        <v>206.92463000000001</v>
      </c>
      <c r="H350" s="279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25.5" x14ac:dyDescent="0.25">
      <c r="A351" s="14" t="s">
        <v>71</v>
      </c>
      <c r="B351" s="15" t="s">
        <v>366</v>
      </c>
      <c r="C351" s="18">
        <v>2022</v>
      </c>
      <c r="D351" s="320">
        <v>0.4</v>
      </c>
      <c r="E351" s="39">
        <v>48</v>
      </c>
      <c r="F351" s="162">
        <v>15</v>
      </c>
      <c r="G351" s="25">
        <v>197.73321999999999</v>
      </c>
      <c r="H351" s="279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8.25" x14ac:dyDescent="0.25">
      <c r="A352" s="14" t="s">
        <v>71</v>
      </c>
      <c r="B352" s="15" t="s">
        <v>367</v>
      </c>
      <c r="C352" s="18">
        <v>2022</v>
      </c>
      <c r="D352" s="320">
        <v>0.4</v>
      </c>
      <c r="E352" s="39">
        <v>18</v>
      </c>
      <c r="F352" s="162">
        <v>15</v>
      </c>
      <c r="G352" s="25">
        <v>69.295829999999995</v>
      </c>
      <c r="H352" s="279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25.5" x14ac:dyDescent="0.25">
      <c r="A353" s="14" t="s">
        <v>71</v>
      </c>
      <c r="B353" s="15" t="s">
        <v>368</v>
      </c>
      <c r="C353" s="18">
        <v>2022</v>
      </c>
      <c r="D353" s="320">
        <v>0.4</v>
      </c>
      <c r="E353" s="39">
        <v>185</v>
      </c>
      <c r="F353" s="162">
        <v>15</v>
      </c>
      <c r="G353" s="25">
        <v>210.43299999999999</v>
      </c>
      <c r="H353" s="279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x14ac:dyDescent="0.25">
      <c r="A354" s="14" t="s">
        <v>71</v>
      </c>
      <c r="B354" s="15" t="s">
        <v>369</v>
      </c>
      <c r="C354" s="18">
        <v>2022</v>
      </c>
      <c r="D354" s="320">
        <v>0.4</v>
      </c>
      <c r="E354" s="39">
        <v>43</v>
      </c>
      <c r="F354" s="162">
        <v>10</v>
      </c>
      <c r="G354" s="25">
        <v>121.49686</v>
      </c>
      <c r="H354" s="279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25.5" x14ac:dyDescent="0.25">
      <c r="A355" s="14" t="s">
        <v>71</v>
      </c>
      <c r="B355" s="15" t="s">
        <v>370</v>
      </c>
      <c r="C355" s="18">
        <v>2022</v>
      </c>
      <c r="D355" s="320">
        <v>0.4</v>
      </c>
      <c r="E355" s="39">
        <v>70</v>
      </c>
      <c r="F355" s="162">
        <v>10</v>
      </c>
      <c r="G355" s="25">
        <v>203.01557</v>
      </c>
      <c r="H355" s="279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25.5" x14ac:dyDescent="0.25">
      <c r="A356" s="14" t="s">
        <v>71</v>
      </c>
      <c r="B356" s="15" t="s">
        <v>371</v>
      </c>
      <c r="C356" s="18">
        <v>2022</v>
      </c>
      <c r="D356" s="320">
        <v>0.4</v>
      </c>
      <c r="E356" s="39">
        <v>75</v>
      </c>
      <c r="F356" s="162">
        <v>15</v>
      </c>
      <c r="G356" s="25">
        <v>163.44342</v>
      </c>
      <c r="H356" s="279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25.5" x14ac:dyDescent="0.25">
      <c r="A357" s="14" t="s">
        <v>71</v>
      </c>
      <c r="B357" s="15" t="s">
        <v>372</v>
      </c>
      <c r="C357" s="18">
        <v>2022</v>
      </c>
      <c r="D357" s="320">
        <v>0.4</v>
      </c>
      <c r="E357" s="39">
        <v>30</v>
      </c>
      <c r="F357" s="162">
        <v>15</v>
      </c>
      <c r="G357" s="25">
        <v>120.25941999999999</v>
      </c>
      <c r="H357" s="279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25.5" x14ac:dyDescent="0.25">
      <c r="A358" s="14" t="s">
        <v>71</v>
      </c>
      <c r="B358" s="15" t="s">
        <v>373</v>
      </c>
      <c r="C358" s="18">
        <v>2022</v>
      </c>
      <c r="D358" s="320">
        <v>0.4</v>
      </c>
      <c r="E358" s="39">
        <v>84</v>
      </c>
      <c r="F358" s="162">
        <v>15</v>
      </c>
      <c r="G358" s="25">
        <v>183.36576000000002</v>
      </c>
      <c r="H358" s="279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8.25" x14ac:dyDescent="0.25">
      <c r="A359" s="14" t="s">
        <v>71</v>
      </c>
      <c r="B359" s="15" t="s">
        <v>374</v>
      </c>
      <c r="C359" s="18">
        <v>2022</v>
      </c>
      <c r="D359" s="320">
        <v>0.4</v>
      </c>
      <c r="E359" s="39">
        <v>106</v>
      </c>
      <c r="F359" s="162">
        <v>1.5</v>
      </c>
      <c r="G359" s="25">
        <v>294.26716999999996</v>
      </c>
      <c r="H359" s="279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8.25" x14ac:dyDescent="0.25">
      <c r="A360" s="14" t="s">
        <v>71</v>
      </c>
      <c r="B360" s="15" t="s">
        <v>375</v>
      </c>
      <c r="C360" s="18">
        <v>2022</v>
      </c>
      <c r="D360" s="320">
        <v>0.4</v>
      </c>
      <c r="E360" s="39">
        <v>18</v>
      </c>
      <c r="F360" s="162">
        <v>10</v>
      </c>
      <c r="G360" s="25">
        <v>66.463290000000001</v>
      </c>
      <c r="H360" s="279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x14ac:dyDescent="0.25">
      <c r="A361" s="14" t="s">
        <v>71</v>
      </c>
      <c r="B361" s="15" t="s">
        <v>376</v>
      </c>
      <c r="C361" s="18">
        <v>2022</v>
      </c>
      <c r="D361" s="320">
        <v>0.4</v>
      </c>
      <c r="E361" s="39">
        <v>35</v>
      </c>
      <c r="F361" s="162">
        <v>15</v>
      </c>
      <c r="G361" s="25">
        <v>113.33255</v>
      </c>
      <c r="H361" s="279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25.5" x14ac:dyDescent="0.25">
      <c r="A362" s="14" t="s">
        <v>71</v>
      </c>
      <c r="B362" s="15" t="s">
        <v>377</v>
      </c>
      <c r="C362" s="18">
        <v>2022</v>
      </c>
      <c r="D362" s="320">
        <v>0.4</v>
      </c>
      <c r="E362" s="39">
        <v>116</v>
      </c>
      <c r="F362" s="162">
        <v>10</v>
      </c>
      <c r="G362" s="25">
        <v>512.62717999999995</v>
      </c>
      <c r="H362" s="279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x14ac:dyDescent="0.25">
      <c r="A363" s="14" t="s">
        <v>71</v>
      </c>
      <c r="B363" s="15" t="s">
        <v>378</v>
      </c>
      <c r="C363" s="18">
        <v>2022</v>
      </c>
      <c r="D363" s="320">
        <v>0.4</v>
      </c>
      <c r="E363" s="39">
        <v>112</v>
      </c>
      <c r="F363" s="162">
        <v>15</v>
      </c>
      <c r="G363" s="25">
        <v>774.58402000000001</v>
      </c>
      <c r="H363" s="279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x14ac:dyDescent="0.25">
      <c r="A364" s="14" t="s">
        <v>71</v>
      </c>
      <c r="B364" s="15" t="s">
        <v>379</v>
      </c>
      <c r="C364" s="18">
        <v>2022</v>
      </c>
      <c r="D364" s="320">
        <v>0.4</v>
      </c>
      <c r="E364" s="39">
        <v>96</v>
      </c>
      <c r="F364" s="162">
        <v>15</v>
      </c>
      <c r="G364" s="25">
        <v>345.30536000000001</v>
      </c>
      <c r="H364" s="279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x14ac:dyDescent="0.25">
      <c r="A365" s="14" t="s">
        <v>71</v>
      </c>
      <c r="B365" s="15" t="s">
        <v>380</v>
      </c>
      <c r="C365" s="18">
        <v>2022</v>
      </c>
      <c r="D365" s="320">
        <v>0.4</v>
      </c>
      <c r="E365" s="39">
        <v>375</v>
      </c>
      <c r="F365" s="162">
        <v>1.5</v>
      </c>
      <c r="G365" s="25">
        <v>1462.4944800000001</v>
      </c>
      <c r="H365" s="279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8.25" x14ac:dyDescent="0.25">
      <c r="A366" s="14" t="s">
        <v>71</v>
      </c>
      <c r="B366" s="15" t="s">
        <v>381</v>
      </c>
      <c r="C366" s="18">
        <v>2022</v>
      </c>
      <c r="D366" s="320">
        <v>0.4</v>
      </c>
      <c r="E366" s="39">
        <v>37</v>
      </c>
      <c r="F366" s="162">
        <v>15</v>
      </c>
      <c r="G366" s="25">
        <v>129.84369000000001</v>
      </c>
      <c r="H366" s="279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25.5" x14ac:dyDescent="0.25">
      <c r="A367" s="14" t="s">
        <v>71</v>
      </c>
      <c r="B367" s="27" t="s">
        <v>382</v>
      </c>
      <c r="C367" s="18">
        <v>2022</v>
      </c>
      <c r="D367" s="320">
        <v>0.4</v>
      </c>
      <c r="E367" s="39">
        <v>228</v>
      </c>
      <c r="F367" s="162">
        <v>15</v>
      </c>
      <c r="G367" s="25">
        <v>438.98179999999996</v>
      </c>
      <c r="H367" s="279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25.5" x14ac:dyDescent="0.25">
      <c r="A368" s="14" t="s">
        <v>71</v>
      </c>
      <c r="B368" s="27" t="s">
        <v>383</v>
      </c>
      <c r="C368" s="18">
        <v>2022</v>
      </c>
      <c r="D368" s="320">
        <v>0.4</v>
      </c>
      <c r="E368" s="39">
        <v>5</v>
      </c>
      <c r="F368" s="162">
        <v>15</v>
      </c>
      <c r="G368" s="25">
        <v>123.45444999999999</v>
      </c>
      <c r="H368" s="279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25.5" x14ac:dyDescent="0.25">
      <c r="A369" s="14" t="s">
        <v>71</v>
      </c>
      <c r="B369" s="27" t="s">
        <v>384</v>
      </c>
      <c r="C369" s="18">
        <v>2022</v>
      </c>
      <c r="D369" s="320">
        <v>0.4</v>
      </c>
      <c r="E369" s="39">
        <v>100</v>
      </c>
      <c r="F369" s="162">
        <v>7.5</v>
      </c>
      <c r="G369" s="25">
        <v>289.68432000000001</v>
      </c>
      <c r="H369" s="279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25.5" x14ac:dyDescent="0.25">
      <c r="A370" s="14" t="s">
        <v>71</v>
      </c>
      <c r="B370" s="27" t="s">
        <v>385</v>
      </c>
      <c r="C370" s="18">
        <v>2022</v>
      </c>
      <c r="D370" s="320">
        <v>0.4</v>
      </c>
      <c r="E370" s="39">
        <v>295</v>
      </c>
      <c r="F370" s="162">
        <v>5</v>
      </c>
      <c r="G370" s="25">
        <v>731.10719999999992</v>
      </c>
      <c r="H370" s="279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x14ac:dyDescent="0.25">
      <c r="A371" s="14" t="s">
        <v>71</v>
      </c>
      <c r="B371" s="27" t="s">
        <v>386</v>
      </c>
      <c r="C371" s="18">
        <v>2022</v>
      </c>
      <c r="D371" s="320">
        <v>0.4</v>
      </c>
      <c r="E371" s="39">
        <v>5</v>
      </c>
      <c r="F371" s="162">
        <v>5</v>
      </c>
      <c r="G371" s="25">
        <v>174.93348999999998</v>
      </c>
      <c r="H371" s="279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25.5" x14ac:dyDescent="0.25">
      <c r="A372" s="14" t="s">
        <v>71</v>
      </c>
      <c r="B372" s="27" t="s">
        <v>387</v>
      </c>
      <c r="C372" s="18">
        <v>2022</v>
      </c>
      <c r="D372" s="320">
        <v>0.4</v>
      </c>
      <c r="E372" s="39">
        <v>45</v>
      </c>
      <c r="F372" s="162">
        <v>15</v>
      </c>
      <c r="G372" s="25">
        <v>222.32060000000001</v>
      </c>
      <c r="H372" s="279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25.5" x14ac:dyDescent="0.25">
      <c r="A373" s="14" t="s">
        <v>71</v>
      </c>
      <c r="B373" s="27" t="s">
        <v>388</v>
      </c>
      <c r="C373" s="18">
        <v>2022</v>
      </c>
      <c r="D373" s="320">
        <v>0.4</v>
      </c>
      <c r="E373" s="39">
        <v>22</v>
      </c>
      <c r="F373" s="162">
        <v>10</v>
      </c>
      <c r="G373" s="25">
        <v>149.66437999999999</v>
      </c>
      <c r="H373" s="279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8.25" x14ac:dyDescent="0.25">
      <c r="A374" s="14" t="s">
        <v>71</v>
      </c>
      <c r="B374" s="27" t="s">
        <v>389</v>
      </c>
      <c r="C374" s="18">
        <v>2022</v>
      </c>
      <c r="D374" s="320">
        <v>0.4</v>
      </c>
      <c r="E374" s="39">
        <v>146</v>
      </c>
      <c r="F374" s="162">
        <v>15</v>
      </c>
      <c r="G374" s="25">
        <v>478.84065999999996</v>
      </c>
      <c r="H374" s="279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x14ac:dyDescent="0.25">
      <c r="A375" s="14" t="s">
        <v>71</v>
      </c>
      <c r="B375" s="27" t="s">
        <v>390</v>
      </c>
      <c r="C375" s="18">
        <v>2022</v>
      </c>
      <c r="D375" s="320">
        <v>0.4</v>
      </c>
      <c r="E375" s="39">
        <v>27</v>
      </c>
      <c r="F375" s="162">
        <v>15</v>
      </c>
      <c r="G375" s="25">
        <v>43.66498</v>
      </c>
      <c r="H375" s="279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25.5" x14ac:dyDescent="0.25">
      <c r="A376" s="14" t="s">
        <v>71</v>
      </c>
      <c r="B376" s="27" t="s">
        <v>391</v>
      </c>
      <c r="C376" s="18">
        <v>2022</v>
      </c>
      <c r="D376" s="320">
        <v>0.4</v>
      </c>
      <c r="E376" s="39">
        <v>17</v>
      </c>
      <c r="F376" s="162">
        <v>15</v>
      </c>
      <c r="G376" s="25">
        <v>47.15193</v>
      </c>
      <c r="H376" s="279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x14ac:dyDescent="0.25">
      <c r="A377" s="14" t="s">
        <v>71</v>
      </c>
      <c r="B377" s="27" t="s">
        <v>392</v>
      </c>
      <c r="C377" s="18">
        <v>2022</v>
      </c>
      <c r="D377" s="320">
        <v>0.4</v>
      </c>
      <c r="E377" s="39">
        <v>123</v>
      </c>
      <c r="F377" s="162">
        <v>15</v>
      </c>
      <c r="G377" s="25">
        <v>269.06554</v>
      </c>
      <c r="H377" s="279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x14ac:dyDescent="0.25">
      <c r="A378" s="14" t="s">
        <v>71</v>
      </c>
      <c r="B378" s="27" t="s">
        <v>393</v>
      </c>
      <c r="C378" s="18">
        <v>2022</v>
      </c>
      <c r="D378" s="320">
        <v>0.4</v>
      </c>
      <c r="E378" s="39">
        <v>51</v>
      </c>
      <c r="F378" s="162">
        <v>10</v>
      </c>
      <c r="G378" s="25">
        <v>219.98247000000001</v>
      </c>
      <c r="H378" s="279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25.5" x14ac:dyDescent="0.25">
      <c r="A379" s="14" t="s">
        <v>71</v>
      </c>
      <c r="B379" s="27" t="s">
        <v>394</v>
      </c>
      <c r="C379" s="18">
        <v>2022</v>
      </c>
      <c r="D379" s="320">
        <v>0.4</v>
      </c>
      <c r="E379" s="39">
        <v>164</v>
      </c>
      <c r="F379" s="162">
        <v>15</v>
      </c>
      <c r="G379" s="25">
        <v>264.99970000000002</v>
      </c>
      <c r="H379" s="279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25.5" x14ac:dyDescent="0.25">
      <c r="A380" s="14" t="s">
        <v>71</v>
      </c>
      <c r="B380" s="27" t="s">
        <v>395</v>
      </c>
      <c r="C380" s="18">
        <v>2022</v>
      </c>
      <c r="D380" s="320">
        <v>0.4</v>
      </c>
      <c r="E380" s="39">
        <v>85</v>
      </c>
      <c r="F380" s="162">
        <v>15</v>
      </c>
      <c r="G380" s="25">
        <v>248.23947000000001</v>
      </c>
      <c r="H380" s="279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8.25" x14ac:dyDescent="0.25">
      <c r="A381" s="14" t="s">
        <v>71</v>
      </c>
      <c r="B381" s="27" t="s">
        <v>396</v>
      </c>
      <c r="C381" s="18">
        <v>2022</v>
      </c>
      <c r="D381" s="320">
        <v>0.4</v>
      </c>
      <c r="E381" s="39">
        <v>114</v>
      </c>
      <c r="F381" s="162">
        <v>15</v>
      </c>
      <c r="G381" s="25">
        <v>353.05761000000001</v>
      </c>
      <c r="H381" s="279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x14ac:dyDescent="0.25">
      <c r="A382" s="14" t="s">
        <v>71</v>
      </c>
      <c r="B382" s="27" t="s">
        <v>397</v>
      </c>
      <c r="C382" s="18">
        <v>2022</v>
      </c>
      <c r="D382" s="320">
        <v>0.4</v>
      </c>
      <c r="E382" s="39">
        <v>37</v>
      </c>
      <c r="F382" s="162">
        <v>10</v>
      </c>
      <c r="G382" s="25">
        <v>177.63773</v>
      </c>
      <c r="H382" s="279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x14ac:dyDescent="0.25">
      <c r="A383" s="14" t="s">
        <v>71</v>
      </c>
      <c r="B383" s="27" t="s">
        <v>398</v>
      </c>
      <c r="C383" s="18">
        <v>2022</v>
      </c>
      <c r="D383" s="320">
        <v>0.4</v>
      </c>
      <c r="E383" s="39">
        <v>130</v>
      </c>
      <c r="F383" s="162">
        <v>10</v>
      </c>
      <c r="G383" s="25">
        <v>413.33476000000002</v>
      </c>
      <c r="H383" s="279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x14ac:dyDescent="0.25">
      <c r="A384" s="14" t="s">
        <v>71</v>
      </c>
      <c r="B384" s="27" t="s">
        <v>399</v>
      </c>
      <c r="C384" s="18">
        <v>2022</v>
      </c>
      <c r="D384" s="320">
        <v>0.4</v>
      </c>
      <c r="E384" s="39">
        <v>17</v>
      </c>
      <c r="F384" s="162">
        <v>15</v>
      </c>
      <c r="G384" s="25">
        <v>195.02595000000002</v>
      </c>
      <c r="H384" s="279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x14ac:dyDescent="0.25">
      <c r="A385" s="14" t="s">
        <v>71</v>
      </c>
      <c r="B385" s="27" t="s">
        <v>400</v>
      </c>
      <c r="C385" s="18">
        <v>2022</v>
      </c>
      <c r="D385" s="320">
        <v>0.4</v>
      </c>
      <c r="E385" s="39">
        <v>31</v>
      </c>
      <c r="F385" s="162">
        <v>15</v>
      </c>
      <c r="G385" s="25">
        <v>185.45868999999999</v>
      </c>
      <c r="H385" s="279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25.5" x14ac:dyDescent="0.25">
      <c r="A386" s="14" t="s">
        <v>71</v>
      </c>
      <c r="B386" s="27" t="s">
        <v>401</v>
      </c>
      <c r="C386" s="18">
        <v>2022</v>
      </c>
      <c r="D386" s="320">
        <v>0.4</v>
      </c>
      <c r="E386" s="39">
        <v>42</v>
      </c>
      <c r="F386" s="162">
        <v>7.5</v>
      </c>
      <c r="G386" s="25">
        <v>221.85005999999998</v>
      </c>
      <c r="H386" s="279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x14ac:dyDescent="0.25">
      <c r="A387" s="14" t="s">
        <v>71</v>
      </c>
      <c r="B387" s="27" t="s">
        <v>402</v>
      </c>
      <c r="C387" s="18">
        <v>2022</v>
      </c>
      <c r="D387" s="320">
        <v>0.4</v>
      </c>
      <c r="E387" s="39">
        <v>29</v>
      </c>
      <c r="F387" s="162">
        <v>15</v>
      </c>
      <c r="G387" s="25">
        <v>98.483990000000006</v>
      </c>
      <c r="H387" s="279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51" x14ac:dyDescent="0.25">
      <c r="A388" s="14" t="s">
        <v>71</v>
      </c>
      <c r="B388" s="15" t="s">
        <v>403</v>
      </c>
      <c r="C388" s="18">
        <v>2022</v>
      </c>
      <c r="D388" s="320">
        <v>0.4</v>
      </c>
      <c r="E388" s="39">
        <v>69</v>
      </c>
      <c r="F388" s="162">
        <v>7</v>
      </c>
      <c r="G388" s="25">
        <v>171.22117</v>
      </c>
      <c r="H388" s="279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25.5" x14ac:dyDescent="0.25">
      <c r="A389" s="14" t="s">
        <v>71</v>
      </c>
      <c r="B389" s="15" t="s">
        <v>404</v>
      </c>
      <c r="C389" s="18">
        <v>2022</v>
      </c>
      <c r="D389" s="320">
        <v>0.4</v>
      </c>
      <c r="E389" s="39">
        <v>79</v>
      </c>
      <c r="F389" s="162">
        <v>0</v>
      </c>
      <c r="G389" s="25">
        <v>100.00000999999999</v>
      </c>
      <c r="H389" s="279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x14ac:dyDescent="0.25">
      <c r="A390" s="14" t="s">
        <v>71</v>
      </c>
      <c r="B390" s="15" t="s">
        <v>405</v>
      </c>
      <c r="C390" s="18">
        <v>2022</v>
      </c>
      <c r="D390" s="320">
        <v>0.4</v>
      </c>
      <c r="E390" s="39">
        <v>24</v>
      </c>
      <c r="F390" s="162">
        <v>15</v>
      </c>
      <c r="G390" s="25">
        <v>85.747899999999987</v>
      </c>
      <c r="H390" s="279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25.5" x14ac:dyDescent="0.25">
      <c r="A391" s="14" t="s">
        <v>71</v>
      </c>
      <c r="B391" s="15" t="s">
        <v>406</v>
      </c>
      <c r="C391" s="18">
        <v>2022</v>
      </c>
      <c r="D391" s="320">
        <v>0.4</v>
      </c>
      <c r="E391" s="39">
        <v>39</v>
      </c>
      <c r="F391" s="162">
        <v>0</v>
      </c>
      <c r="G391" s="25">
        <v>81.93365</v>
      </c>
      <c r="H391" s="279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x14ac:dyDescent="0.25">
      <c r="A392" s="14" t="s">
        <v>71</v>
      </c>
      <c r="B392" s="15" t="s">
        <v>407</v>
      </c>
      <c r="C392" s="18">
        <v>2022</v>
      </c>
      <c r="D392" s="320">
        <v>0.4</v>
      </c>
      <c r="E392" s="39">
        <v>13</v>
      </c>
      <c r="F392" s="162">
        <v>10</v>
      </c>
      <c r="G392" s="25">
        <v>77.188450000000003</v>
      </c>
      <c r="H392" s="279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25.5" x14ac:dyDescent="0.25">
      <c r="A393" s="14" t="s">
        <v>71</v>
      </c>
      <c r="B393" s="27" t="s">
        <v>408</v>
      </c>
      <c r="C393" s="18">
        <v>2022</v>
      </c>
      <c r="D393" s="320">
        <v>0.4</v>
      </c>
      <c r="E393" s="39">
        <v>5</v>
      </c>
      <c r="F393" s="162">
        <v>7</v>
      </c>
      <c r="G393" s="25">
        <v>219.40726999999998</v>
      </c>
      <c r="H393" s="279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x14ac:dyDescent="0.25">
      <c r="A394" s="14" t="s">
        <v>71</v>
      </c>
      <c r="B394" s="15" t="s">
        <v>409</v>
      </c>
      <c r="C394" s="18">
        <v>2022</v>
      </c>
      <c r="D394" s="320">
        <v>0.4</v>
      </c>
      <c r="E394" s="39">
        <v>27</v>
      </c>
      <c r="F394" s="162">
        <v>0</v>
      </c>
      <c r="G394" s="25">
        <v>106.06993</v>
      </c>
      <c r="H394" s="279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25.5" x14ac:dyDescent="0.25">
      <c r="A395" s="14" t="s">
        <v>71</v>
      </c>
      <c r="B395" s="15" t="s">
        <v>410</v>
      </c>
      <c r="C395" s="18">
        <v>2022</v>
      </c>
      <c r="D395" s="320">
        <v>0.4</v>
      </c>
      <c r="E395" s="39">
        <v>101</v>
      </c>
      <c r="F395" s="162">
        <v>10</v>
      </c>
      <c r="G395" s="25">
        <v>275.7353</v>
      </c>
      <c r="H395" s="279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25.5" x14ac:dyDescent="0.25">
      <c r="A396" s="14" t="s">
        <v>71</v>
      </c>
      <c r="B396" s="15" t="s">
        <v>411</v>
      </c>
      <c r="C396" s="18">
        <v>2022</v>
      </c>
      <c r="D396" s="320">
        <v>0.4</v>
      </c>
      <c r="E396" s="39">
        <v>419</v>
      </c>
      <c r="F396" s="162">
        <v>0</v>
      </c>
      <c r="G396" s="25">
        <v>969.69830000000002</v>
      </c>
      <c r="H396" s="279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25.5" x14ac:dyDescent="0.25">
      <c r="A397" s="14" t="s">
        <v>71</v>
      </c>
      <c r="B397" s="15" t="s">
        <v>412</v>
      </c>
      <c r="C397" s="18">
        <v>2022</v>
      </c>
      <c r="D397" s="320">
        <v>0.4</v>
      </c>
      <c r="E397" s="39">
        <v>79</v>
      </c>
      <c r="F397" s="162">
        <v>0</v>
      </c>
      <c r="G397" s="25">
        <v>186.53376</v>
      </c>
      <c r="H397" s="279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x14ac:dyDescent="0.25">
      <c r="A398" s="14" t="s">
        <v>71</v>
      </c>
      <c r="B398" s="15" t="s">
        <v>413</v>
      </c>
      <c r="C398" s="18">
        <v>2022</v>
      </c>
      <c r="D398" s="320">
        <v>0.4</v>
      </c>
      <c r="E398" s="39">
        <v>47</v>
      </c>
      <c r="F398" s="162">
        <v>0</v>
      </c>
      <c r="G398" s="25">
        <v>172.64479999999998</v>
      </c>
      <c r="H398" s="279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8.25" x14ac:dyDescent="0.25">
      <c r="A399" s="14" t="s">
        <v>71</v>
      </c>
      <c r="B399" s="15" t="s">
        <v>414</v>
      </c>
      <c r="C399" s="18">
        <v>2022</v>
      </c>
      <c r="D399" s="320">
        <v>0.4</v>
      </c>
      <c r="E399" s="39">
        <v>86</v>
      </c>
      <c r="F399" s="162">
        <v>15</v>
      </c>
      <c r="G399" s="25">
        <v>206.44072</v>
      </c>
      <c r="H399" s="279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25.5" x14ac:dyDescent="0.25">
      <c r="A400" s="14" t="s">
        <v>71</v>
      </c>
      <c r="B400" s="15" t="s">
        <v>415</v>
      </c>
      <c r="C400" s="18">
        <v>2022</v>
      </c>
      <c r="D400" s="320">
        <v>0.4</v>
      </c>
      <c r="E400" s="39">
        <v>62</v>
      </c>
      <c r="F400" s="162">
        <v>15</v>
      </c>
      <c r="G400" s="25">
        <v>119.79826</v>
      </c>
      <c r="H400" s="279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8.25" x14ac:dyDescent="0.25">
      <c r="A401" s="14" t="s">
        <v>71</v>
      </c>
      <c r="B401" s="15" t="s">
        <v>416</v>
      </c>
      <c r="C401" s="18">
        <v>2022</v>
      </c>
      <c r="D401" s="320">
        <v>0.4</v>
      </c>
      <c r="E401" s="39">
        <v>59</v>
      </c>
      <c r="F401" s="162">
        <v>10</v>
      </c>
      <c r="G401" s="25">
        <v>121.63206</v>
      </c>
      <c r="H401" s="279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8.25" x14ac:dyDescent="0.25">
      <c r="A402" s="14" t="s">
        <v>71</v>
      </c>
      <c r="B402" s="15" t="s">
        <v>417</v>
      </c>
      <c r="C402" s="18">
        <v>2022</v>
      </c>
      <c r="D402" s="320">
        <v>0.4</v>
      </c>
      <c r="E402" s="39">
        <v>16</v>
      </c>
      <c r="F402" s="162">
        <v>10</v>
      </c>
      <c r="G402" s="25">
        <v>79.99109</v>
      </c>
      <c r="H402" s="279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51" x14ac:dyDescent="0.25">
      <c r="A403" s="14" t="s">
        <v>71</v>
      </c>
      <c r="B403" s="15" t="s">
        <v>418</v>
      </c>
      <c r="C403" s="18">
        <v>2022</v>
      </c>
      <c r="D403" s="320">
        <v>0.4</v>
      </c>
      <c r="E403" s="39">
        <v>54</v>
      </c>
      <c r="F403" s="162">
        <v>15</v>
      </c>
      <c r="G403" s="25">
        <v>120.49731</v>
      </c>
      <c r="H403" s="279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8.25" x14ac:dyDescent="0.25">
      <c r="A404" s="14" t="s">
        <v>71</v>
      </c>
      <c r="B404" s="15" t="s">
        <v>419</v>
      </c>
      <c r="C404" s="18">
        <v>2022</v>
      </c>
      <c r="D404" s="320">
        <v>0.4</v>
      </c>
      <c r="E404" s="39">
        <v>53</v>
      </c>
      <c r="F404" s="162">
        <v>15</v>
      </c>
      <c r="G404" s="25">
        <v>148.79944</v>
      </c>
      <c r="H404" s="279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25.5" x14ac:dyDescent="0.25">
      <c r="A405" s="14" t="s">
        <v>71</v>
      </c>
      <c r="B405" s="15" t="s">
        <v>420</v>
      </c>
      <c r="C405" s="18">
        <v>2022</v>
      </c>
      <c r="D405" s="320">
        <v>0.4</v>
      </c>
      <c r="E405" s="39">
        <v>54</v>
      </c>
      <c r="F405" s="162">
        <v>15</v>
      </c>
      <c r="G405" s="25">
        <v>98.67474</v>
      </c>
      <c r="H405" s="279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8.25" x14ac:dyDescent="0.25">
      <c r="A406" s="14" t="s">
        <v>71</v>
      </c>
      <c r="B406" s="15" t="s">
        <v>421</v>
      </c>
      <c r="C406" s="18">
        <v>2022</v>
      </c>
      <c r="D406" s="320">
        <v>0.4</v>
      </c>
      <c r="E406" s="39">
        <v>19</v>
      </c>
      <c r="F406" s="162">
        <v>15</v>
      </c>
      <c r="G406" s="25">
        <v>78.438630000000003</v>
      </c>
      <c r="H406" s="279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25.5" x14ac:dyDescent="0.25">
      <c r="A407" s="14" t="s">
        <v>71</v>
      </c>
      <c r="B407" s="15" t="s">
        <v>422</v>
      </c>
      <c r="C407" s="18">
        <v>2022</v>
      </c>
      <c r="D407" s="320">
        <v>0.4</v>
      </c>
      <c r="E407" s="39">
        <v>148</v>
      </c>
      <c r="F407" s="162">
        <v>15</v>
      </c>
      <c r="G407" s="25">
        <v>192.28591</v>
      </c>
      <c r="H407" s="279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8.25" x14ac:dyDescent="0.25">
      <c r="A408" s="14" t="s">
        <v>71</v>
      </c>
      <c r="B408" s="15" t="s">
        <v>423</v>
      </c>
      <c r="C408" s="18">
        <v>2022</v>
      </c>
      <c r="D408" s="320">
        <v>0.4</v>
      </c>
      <c r="E408" s="39">
        <v>234</v>
      </c>
      <c r="F408" s="162">
        <v>15</v>
      </c>
      <c r="G408" s="25">
        <v>496.55599000000001</v>
      </c>
      <c r="H408" s="279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25.5" x14ac:dyDescent="0.25">
      <c r="A409" s="14" t="s">
        <v>71</v>
      </c>
      <c r="B409" s="15" t="s">
        <v>424</v>
      </c>
      <c r="C409" s="18">
        <v>2022</v>
      </c>
      <c r="D409" s="320">
        <v>0.4</v>
      </c>
      <c r="E409" s="39">
        <v>56</v>
      </c>
      <c r="F409" s="162">
        <v>15</v>
      </c>
      <c r="G409" s="25">
        <v>190.05662000000001</v>
      </c>
      <c r="H409" s="279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25.5" x14ac:dyDescent="0.25">
      <c r="A410" s="14" t="s">
        <v>71</v>
      </c>
      <c r="B410" s="15" t="s">
        <v>425</v>
      </c>
      <c r="C410" s="18">
        <v>2022</v>
      </c>
      <c r="D410" s="320">
        <v>0.4</v>
      </c>
      <c r="E410" s="39">
        <v>42</v>
      </c>
      <c r="F410" s="162">
        <v>15</v>
      </c>
      <c r="G410" s="25">
        <v>177.74602999999999</v>
      </c>
      <c r="H410" s="279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51" x14ac:dyDescent="0.25">
      <c r="A411" s="14" t="s">
        <v>71</v>
      </c>
      <c r="B411" s="15" t="s">
        <v>426</v>
      </c>
      <c r="C411" s="18">
        <v>2022</v>
      </c>
      <c r="D411" s="320">
        <v>0.4</v>
      </c>
      <c r="E411" s="39">
        <v>118</v>
      </c>
      <c r="F411" s="162">
        <v>10</v>
      </c>
      <c r="G411" s="25">
        <v>277.11964</v>
      </c>
      <c r="H411" s="279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8.25" x14ac:dyDescent="0.25">
      <c r="A412" s="14" t="s">
        <v>71</v>
      </c>
      <c r="B412" s="15" t="s">
        <v>427</v>
      </c>
      <c r="C412" s="18">
        <v>2022</v>
      </c>
      <c r="D412" s="320">
        <v>0.4</v>
      </c>
      <c r="E412" s="39">
        <v>40</v>
      </c>
      <c r="F412" s="162">
        <v>15</v>
      </c>
      <c r="G412" s="25">
        <v>129.83386999999999</v>
      </c>
      <c r="H412" s="279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51" x14ac:dyDescent="0.25">
      <c r="A413" s="14" t="s">
        <v>71</v>
      </c>
      <c r="B413" s="15" t="s">
        <v>428</v>
      </c>
      <c r="C413" s="18">
        <v>2022</v>
      </c>
      <c r="D413" s="320">
        <v>0.4</v>
      </c>
      <c r="E413" s="39">
        <v>159</v>
      </c>
      <c r="F413" s="162">
        <v>7</v>
      </c>
      <c r="G413" s="25">
        <v>417.27710999999999</v>
      </c>
      <c r="H413" s="279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51" x14ac:dyDescent="0.25">
      <c r="A414" s="14" t="s">
        <v>71</v>
      </c>
      <c r="B414" s="15" t="s">
        <v>429</v>
      </c>
      <c r="C414" s="18">
        <v>2022</v>
      </c>
      <c r="D414" s="320">
        <v>0.4</v>
      </c>
      <c r="E414" s="39">
        <v>42</v>
      </c>
      <c r="F414" s="162">
        <v>15</v>
      </c>
      <c r="G414" s="25">
        <v>125.28511999999999</v>
      </c>
      <c r="H414" s="279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25.5" x14ac:dyDescent="0.25">
      <c r="A415" s="14" t="s">
        <v>71</v>
      </c>
      <c r="B415" s="15" t="s">
        <v>430</v>
      </c>
      <c r="C415" s="18">
        <v>2022</v>
      </c>
      <c r="D415" s="320">
        <v>0.4</v>
      </c>
      <c r="E415" s="39">
        <v>146</v>
      </c>
      <c r="F415" s="162">
        <v>15</v>
      </c>
      <c r="G415" s="25">
        <v>402.15600000000001</v>
      </c>
      <c r="H415" s="279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25.5" x14ac:dyDescent="0.25">
      <c r="A416" s="14" t="s">
        <v>71</v>
      </c>
      <c r="B416" s="15" t="s">
        <v>431</v>
      </c>
      <c r="C416" s="18">
        <v>2022</v>
      </c>
      <c r="D416" s="320">
        <v>0.4</v>
      </c>
      <c r="E416" s="39">
        <v>15</v>
      </c>
      <c r="F416" s="162">
        <v>10</v>
      </c>
      <c r="G416" s="25">
        <v>104.33760000000001</v>
      </c>
      <c r="H416" s="279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25.5" x14ac:dyDescent="0.25">
      <c r="A417" s="14" t="s">
        <v>71</v>
      </c>
      <c r="B417" s="15" t="s">
        <v>432</v>
      </c>
      <c r="C417" s="18">
        <v>2022</v>
      </c>
      <c r="D417" s="320">
        <v>0.4</v>
      </c>
      <c r="E417" s="39">
        <v>29</v>
      </c>
      <c r="F417" s="162">
        <v>15</v>
      </c>
      <c r="G417" s="25">
        <v>99.141509999999997</v>
      </c>
      <c r="H417" s="279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25.5" x14ac:dyDescent="0.25">
      <c r="A418" s="14" t="s">
        <v>71</v>
      </c>
      <c r="B418" s="15" t="s">
        <v>433</v>
      </c>
      <c r="C418" s="18">
        <v>2022</v>
      </c>
      <c r="D418" s="320">
        <v>0.4</v>
      </c>
      <c r="E418" s="39">
        <v>104</v>
      </c>
      <c r="F418" s="162">
        <v>15</v>
      </c>
      <c r="G418" s="25">
        <v>358.38036</v>
      </c>
      <c r="H418" s="279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25.5" x14ac:dyDescent="0.25">
      <c r="A419" s="14" t="s">
        <v>71</v>
      </c>
      <c r="B419" s="15" t="s">
        <v>434</v>
      </c>
      <c r="C419" s="18">
        <v>2022</v>
      </c>
      <c r="D419" s="320">
        <v>0.4</v>
      </c>
      <c r="E419" s="39">
        <v>27</v>
      </c>
      <c r="F419" s="162">
        <v>15</v>
      </c>
      <c r="G419" s="25">
        <v>80.32002</v>
      </c>
      <c r="H419" s="279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8.25" x14ac:dyDescent="0.25">
      <c r="A420" s="14" t="s">
        <v>71</v>
      </c>
      <c r="B420" s="15" t="s">
        <v>435</v>
      </c>
      <c r="C420" s="18">
        <v>2022</v>
      </c>
      <c r="D420" s="320">
        <v>0.4</v>
      </c>
      <c r="E420" s="39">
        <v>47</v>
      </c>
      <c r="F420" s="162">
        <v>15</v>
      </c>
      <c r="G420" s="25">
        <v>183.96552</v>
      </c>
      <c r="H420" s="279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51" x14ac:dyDescent="0.25">
      <c r="A421" s="14" t="s">
        <v>71</v>
      </c>
      <c r="B421" s="15" t="s">
        <v>436</v>
      </c>
      <c r="C421" s="18">
        <v>2022</v>
      </c>
      <c r="D421" s="320">
        <v>0.4</v>
      </c>
      <c r="E421" s="39">
        <v>236</v>
      </c>
      <c r="F421" s="162">
        <v>0.7</v>
      </c>
      <c r="G421" s="25">
        <v>662.72284000000002</v>
      </c>
      <c r="H421" s="279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51" x14ac:dyDescent="0.25">
      <c r="A422" s="14" t="s">
        <v>71</v>
      </c>
      <c r="B422" s="15" t="s">
        <v>437</v>
      </c>
      <c r="C422" s="18">
        <v>2022</v>
      </c>
      <c r="D422" s="320">
        <v>0.4</v>
      </c>
      <c r="E422" s="39">
        <v>27</v>
      </c>
      <c r="F422" s="162">
        <v>15</v>
      </c>
      <c r="G422" s="25">
        <v>108.63933999999999</v>
      </c>
      <c r="H422" s="279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8.25" x14ac:dyDescent="0.25">
      <c r="A423" s="14" t="s">
        <v>71</v>
      </c>
      <c r="B423" s="15" t="s">
        <v>438</v>
      </c>
      <c r="C423" s="18">
        <v>2022</v>
      </c>
      <c r="D423" s="320">
        <v>0.4</v>
      </c>
      <c r="E423" s="39">
        <v>78</v>
      </c>
      <c r="F423" s="162">
        <v>150</v>
      </c>
      <c r="G423" s="25">
        <v>269.10593999999998</v>
      </c>
      <c r="H423" s="279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25.5" x14ac:dyDescent="0.25">
      <c r="A424" s="14" t="s">
        <v>71</v>
      </c>
      <c r="B424" s="15" t="s">
        <v>439</v>
      </c>
      <c r="C424" s="18">
        <v>2022</v>
      </c>
      <c r="D424" s="320">
        <v>0.4</v>
      </c>
      <c r="E424" s="39">
        <v>25</v>
      </c>
      <c r="F424" s="162">
        <v>10</v>
      </c>
      <c r="G424" s="25">
        <v>162.14553000000001</v>
      </c>
      <c r="H424" s="279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8.25" x14ac:dyDescent="0.25">
      <c r="A425" s="14" t="s">
        <v>71</v>
      </c>
      <c r="B425" s="15" t="s">
        <v>440</v>
      </c>
      <c r="C425" s="18">
        <v>2022</v>
      </c>
      <c r="D425" s="320">
        <v>0.4</v>
      </c>
      <c r="E425" s="39">
        <v>113</v>
      </c>
      <c r="F425" s="162">
        <v>15</v>
      </c>
      <c r="G425" s="25">
        <v>411.18415000000005</v>
      </c>
      <c r="H425" s="279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25.5" x14ac:dyDescent="0.25">
      <c r="A426" s="14" t="s">
        <v>71</v>
      </c>
      <c r="B426" s="15" t="s">
        <v>441</v>
      </c>
      <c r="C426" s="18">
        <v>2022</v>
      </c>
      <c r="D426" s="320">
        <v>0.4</v>
      </c>
      <c r="E426" s="39">
        <v>91</v>
      </c>
      <c r="F426" s="162">
        <v>15</v>
      </c>
      <c r="G426" s="25">
        <v>267.65848</v>
      </c>
      <c r="H426" s="279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89.25" x14ac:dyDescent="0.25">
      <c r="A427" s="14" t="s">
        <v>71</v>
      </c>
      <c r="B427" s="15" t="s">
        <v>442</v>
      </c>
      <c r="C427" s="18">
        <v>2022</v>
      </c>
      <c r="D427" s="320">
        <v>0.4</v>
      </c>
      <c r="E427" s="39">
        <v>489</v>
      </c>
      <c r="F427" s="162">
        <v>10</v>
      </c>
      <c r="G427" s="25">
        <v>767.34181999999998</v>
      </c>
      <c r="H427" s="279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25.5" x14ac:dyDescent="0.25">
      <c r="A428" s="14" t="s">
        <v>71</v>
      </c>
      <c r="B428" s="15" t="s">
        <v>443</v>
      </c>
      <c r="C428" s="18">
        <v>2022</v>
      </c>
      <c r="D428" s="320">
        <v>0.4</v>
      </c>
      <c r="E428" s="39">
        <v>224</v>
      </c>
      <c r="F428" s="162">
        <v>14</v>
      </c>
      <c r="G428" s="25">
        <v>393.72697999999997</v>
      </c>
      <c r="H428" s="279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25.5" x14ac:dyDescent="0.25">
      <c r="A429" s="14" t="s">
        <v>71</v>
      </c>
      <c r="B429" s="15" t="s">
        <v>444</v>
      </c>
      <c r="C429" s="18">
        <v>2022</v>
      </c>
      <c r="D429" s="320">
        <v>0.4</v>
      </c>
      <c r="E429" s="39">
        <v>84</v>
      </c>
      <c r="F429" s="162">
        <v>15</v>
      </c>
      <c r="G429" s="25">
        <v>282.32890000000003</v>
      </c>
      <c r="H429" s="279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8.25" x14ac:dyDescent="0.25">
      <c r="A430" s="14" t="s">
        <v>71</v>
      </c>
      <c r="B430" s="15" t="s">
        <v>445</v>
      </c>
      <c r="C430" s="18">
        <v>2022</v>
      </c>
      <c r="D430" s="320">
        <v>0.4</v>
      </c>
      <c r="E430" s="39">
        <v>4</v>
      </c>
      <c r="F430" s="162">
        <v>15</v>
      </c>
      <c r="G430" s="25">
        <v>36.087050000000005</v>
      </c>
      <c r="H430" s="279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8.25" x14ac:dyDescent="0.25">
      <c r="A431" s="14" t="s">
        <v>71</v>
      </c>
      <c r="B431" s="15" t="s">
        <v>445</v>
      </c>
      <c r="C431" s="18">
        <v>2022</v>
      </c>
      <c r="D431" s="320">
        <v>0.4</v>
      </c>
      <c r="E431" s="39">
        <v>533</v>
      </c>
      <c r="F431" s="162">
        <v>15</v>
      </c>
      <c r="G431" s="25">
        <v>866.08930000000009</v>
      </c>
      <c r="H431" s="279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25.5" x14ac:dyDescent="0.25">
      <c r="A432" s="14" t="s">
        <v>71</v>
      </c>
      <c r="B432" s="17" t="s">
        <v>446</v>
      </c>
      <c r="C432" s="18">
        <v>2023</v>
      </c>
      <c r="D432" s="320">
        <v>0.4</v>
      </c>
      <c r="E432" s="18">
        <v>151</v>
      </c>
      <c r="F432" s="162">
        <v>15</v>
      </c>
      <c r="G432" s="20">
        <v>369.50657000000001</v>
      </c>
      <c r="H432" s="28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x14ac:dyDescent="0.25">
      <c r="A433" s="14" t="s">
        <v>71</v>
      </c>
      <c r="B433" s="17" t="s">
        <v>447</v>
      </c>
      <c r="C433" s="18">
        <v>2023</v>
      </c>
      <c r="D433" s="320">
        <v>0.4</v>
      </c>
      <c r="E433" s="18">
        <v>49</v>
      </c>
      <c r="F433" s="162">
        <v>15</v>
      </c>
      <c r="G433" s="20">
        <v>145.24717000000001</v>
      </c>
      <c r="H433" s="28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25.5" x14ac:dyDescent="0.25">
      <c r="A434" s="14" t="s">
        <v>71</v>
      </c>
      <c r="B434" s="17" t="s">
        <v>448</v>
      </c>
      <c r="C434" s="18">
        <v>2023</v>
      </c>
      <c r="D434" s="320">
        <v>0.4</v>
      </c>
      <c r="E434" s="18">
        <v>172</v>
      </c>
      <c r="F434" s="162">
        <v>30</v>
      </c>
      <c r="G434" s="20">
        <v>361.88696999999996</v>
      </c>
      <c r="H434" s="28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25.5" x14ac:dyDescent="0.25">
      <c r="A435" s="14" t="s">
        <v>71</v>
      </c>
      <c r="B435" s="17" t="s">
        <v>449</v>
      </c>
      <c r="C435" s="18">
        <v>2023</v>
      </c>
      <c r="D435" s="320">
        <v>0.4</v>
      </c>
      <c r="E435" s="18">
        <v>18</v>
      </c>
      <c r="F435" s="162">
        <v>10</v>
      </c>
      <c r="G435" s="20">
        <v>152.48511999999999</v>
      </c>
      <c r="H435" s="28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25.5" x14ac:dyDescent="0.25">
      <c r="A436" s="14" t="s">
        <v>71</v>
      </c>
      <c r="B436" s="17" t="s">
        <v>450</v>
      </c>
      <c r="C436" s="18">
        <v>2023</v>
      </c>
      <c r="D436" s="320">
        <v>0.4</v>
      </c>
      <c r="E436" s="18">
        <v>27</v>
      </c>
      <c r="F436" s="162">
        <v>10</v>
      </c>
      <c r="G436" s="20">
        <v>177.34293</v>
      </c>
      <c r="H436" s="28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25.5" x14ac:dyDescent="0.25">
      <c r="A437" s="14" t="s">
        <v>71</v>
      </c>
      <c r="B437" s="17" t="s">
        <v>451</v>
      </c>
      <c r="C437" s="18">
        <v>2023</v>
      </c>
      <c r="D437" s="320">
        <v>0.4</v>
      </c>
      <c r="E437" s="18">
        <v>17</v>
      </c>
      <c r="F437" s="162">
        <v>15</v>
      </c>
      <c r="G437" s="20">
        <v>187.98804000000001</v>
      </c>
      <c r="H437" s="28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25.5" x14ac:dyDescent="0.25">
      <c r="A438" s="14" t="s">
        <v>71</v>
      </c>
      <c r="B438" s="17" t="s">
        <v>452</v>
      </c>
      <c r="C438" s="18">
        <v>2023</v>
      </c>
      <c r="D438" s="320">
        <v>0.4</v>
      </c>
      <c r="E438" s="18">
        <v>19</v>
      </c>
      <c r="F438" s="162">
        <v>15</v>
      </c>
      <c r="G438" s="20">
        <v>61.359449999999995</v>
      </c>
      <c r="H438" s="28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25.5" x14ac:dyDescent="0.25">
      <c r="A439" s="14" t="s">
        <v>71</v>
      </c>
      <c r="B439" s="17" t="s">
        <v>453</v>
      </c>
      <c r="C439" s="18">
        <v>2023</v>
      </c>
      <c r="D439" s="320">
        <v>0.4</v>
      </c>
      <c r="E439" s="18">
        <v>148</v>
      </c>
      <c r="F439" s="162">
        <v>15</v>
      </c>
      <c r="G439" s="20">
        <v>415.95671999999996</v>
      </c>
      <c r="H439" s="28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x14ac:dyDescent="0.25">
      <c r="A440" s="14" t="s">
        <v>71</v>
      </c>
      <c r="B440" s="17" t="s">
        <v>454</v>
      </c>
      <c r="C440" s="18">
        <v>2023</v>
      </c>
      <c r="D440" s="320">
        <v>0.4</v>
      </c>
      <c r="E440" s="18">
        <v>13</v>
      </c>
      <c r="F440" s="162">
        <v>15</v>
      </c>
      <c r="G440" s="20">
        <v>112.42782000000001</v>
      </c>
      <c r="H440" s="28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25.5" x14ac:dyDescent="0.25">
      <c r="A441" s="14" t="s">
        <v>71</v>
      </c>
      <c r="B441" s="17" t="s">
        <v>455</v>
      </c>
      <c r="C441" s="18">
        <v>2023</v>
      </c>
      <c r="D441" s="320">
        <v>0.4</v>
      </c>
      <c r="E441" s="18">
        <v>6</v>
      </c>
      <c r="F441" s="162">
        <v>15</v>
      </c>
      <c r="G441" s="20">
        <v>155.84717000000001</v>
      </c>
      <c r="H441" s="28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x14ac:dyDescent="0.25">
      <c r="A442" s="14" t="s">
        <v>71</v>
      </c>
      <c r="B442" s="17" t="s">
        <v>456</v>
      </c>
      <c r="C442" s="18">
        <v>2023</v>
      </c>
      <c r="D442" s="320">
        <v>0.4</v>
      </c>
      <c r="E442" s="18">
        <v>168</v>
      </c>
      <c r="F442" s="162">
        <v>6</v>
      </c>
      <c r="G442" s="20">
        <v>550.28565000000003</v>
      </c>
      <c r="H442" s="28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x14ac:dyDescent="0.25">
      <c r="A443" s="14" t="s">
        <v>71</v>
      </c>
      <c r="B443" s="17" t="s">
        <v>457</v>
      </c>
      <c r="C443" s="18">
        <v>2023</v>
      </c>
      <c r="D443" s="320">
        <v>0.4</v>
      </c>
      <c r="E443" s="18">
        <v>103</v>
      </c>
      <c r="F443" s="162">
        <v>15</v>
      </c>
      <c r="G443" s="20">
        <v>494.82984999999996</v>
      </c>
      <c r="H443" s="28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x14ac:dyDescent="0.25">
      <c r="A444" s="14" t="s">
        <v>71</v>
      </c>
      <c r="B444" s="17" t="s">
        <v>458</v>
      </c>
      <c r="C444" s="18">
        <v>2023</v>
      </c>
      <c r="D444" s="320">
        <v>0.4</v>
      </c>
      <c r="E444" s="18">
        <v>61</v>
      </c>
      <c r="F444" s="162">
        <v>15</v>
      </c>
      <c r="G444" s="20">
        <v>415.29046</v>
      </c>
      <c r="H444" s="28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25.5" x14ac:dyDescent="0.25">
      <c r="A445" s="14" t="s">
        <v>71</v>
      </c>
      <c r="B445" s="17" t="s">
        <v>459</v>
      </c>
      <c r="C445" s="18">
        <v>2023</v>
      </c>
      <c r="D445" s="320">
        <v>0.4</v>
      </c>
      <c r="E445" s="18">
        <v>60</v>
      </c>
      <c r="F445" s="162">
        <v>6</v>
      </c>
      <c r="G445" s="20">
        <v>223.29910999999998</v>
      </c>
      <c r="H445" s="28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8.25" x14ac:dyDescent="0.25">
      <c r="A446" s="14" t="s">
        <v>71</v>
      </c>
      <c r="B446" s="17" t="s">
        <v>460</v>
      </c>
      <c r="C446" s="18">
        <v>2023</v>
      </c>
      <c r="D446" s="320">
        <v>0.4</v>
      </c>
      <c r="E446" s="18">
        <v>136</v>
      </c>
      <c r="F446" s="162">
        <v>20</v>
      </c>
      <c r="G446" s="20">
        <v>468.32759000000004</v>
      </c>
      <c r="H446" s="28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25.5" x14ac:dyDescent="0.25">
      <c r="A447" s="14" t="s">
        <v>71</v>
      </c>
      <c r="B447" s="17" t="s">
        <v>461</v>
      </c>
      <c r="C447" s="18">
        <v>2023</v>
      </c>
      <c r="D447" s="320">
        <v>0.4</v>
      </c>
      <c r="E447" s="18">
        <v>42</v>
      </c>
      <c r="F447" s="162">
        <v>15</v>
      </c>
      <c r="G447" s="20">
        <v>223.33852999999999</v>
      </c>
      <c r="H447" s="28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x14ac:dyDescent="0.25">
      <c r="A448" s="14" t="s">
        <v>71</v>
      </c>
      <c r="B448" s="17" t="s">
        <v>462</v>
      </c>
      <c r="C448" s="18">
        <v>2023</v>
      </c>
      <c r="D448" s="320">
        <v>0.4</v>
      </c>
      <c r="E448" s="18">
        <v>55</v>
      </c>
      <c r="F448" s="162">
        <v>8</v>
      </c>
      <c r="G448" s="20">
        <v>239.37681000000001</v>
      </c>
      <c r="H448" s="28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25.5" x14ac:dyDescent="0.25">
      <c r="A449" s="14" t="s">
        <v>71</v>
      </c>
      <c r="B449" s="17" t="s">
        <v>463</v>
      </c>
      <c r="C449" s="18">
        <v>2023</v>
      </c>
      <c r="D449" s="320">
        <v>0.4</v>
      </c>
      <c r="E449" s="39">
        <v>119</v>
      </c>
      <c r="F449" s="162">
        <v>15</v>
      </c>
      <c r="G449" s="20">
        <v>412.99518</v>
      </c>
      <c r="H449" s="28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8.25" x14ac:dyDescent="0.25">
      <c r="A450" s="14" t="s">
        <v>71</v>
      </c>
      <c r="B450" s="17" t="s">
        <v>464</v>
      </c>
      <c r="C450" s="18">
        <v>2023</v>
      </c>
      <c r="D450" s="320">
        <v>0.4</v>
      </c>
      <c r="E450" s="39">
        <v>151</v>
      </c>
      <c r="F450" s="162">
        <v>15</v>
      </c>
      <c r="G450" s="20">
        <v>471.12178</v>
      </c>
      <c r="H450" s="28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25.5" x14ac:dyDescent="0.25">
      <c r="A451" s="14" t="s">
        <v>71</v>
      </c>
      <c r="B451" s="17" t="s">
        <v>465</v>
      </c>
      <c r="C451" s="18">
        <v>2023</v>
      </c>
      <c r="D451" s="320">
        <v>0.4</v>
      </c>
      <c r="E451" s="39">
        <v>83</v>
      </c>
      <c r="F451" s="162">
        <v>15</v>
      </c>
      <c r="G451" s="20">
        <v>238.25591</v>
      </c>
      <c r="H451" s="28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25.5" x14ac:dyDescent="0.25">
      <c r="A452" s="14" t="s">
        <v>71</v>
      </c>
      <c r="B452" s="17" t="s">
        <v>466</v>
      </c>
      <c r="C452" s="18">
        <v>2023</v>
      </c>
      <c r="D452" s="320">
        <v>0.4</v>
      </c>
      <c r="E452" s="39">
        <v>81</v>
      </c>
      <c r="F452" s="162">
        <v>15</v>
      </c>
      <c r="G452" s="20">
        <v>303.76031</v>
      </c>
      <c r="H452" s="28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25.5" x14ac:dyDescent="0.25">
      <c r="A453" s="14" t="s">
        <v>71</v>
      </c>
      <c r="B453" s="17" t="s">
        <v>467</v>
      </c>
      <c r="C453" s="18">
        <v>2023</v>
      </c>
      <c r="D453" s="320">
        <v>0.4</v>
      </c>
      <c r="E453" s="39">
        <v>341</v>
      </c>
      <c r="F453" s="162">
        <v>15</v>
      </c>
      <c r="G453" s="20">
        <v>682.00899000000004</v>
      </c>
      <c r="H453" s="28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8.25" x14ac:dyDescent="0.25">
      <c r="A454" s="14" t="s">
        <v>71</v>
      </c>
      <c r="B454" s="17" t="s">
        <v>468</v>
      </c>
      <c r="C454" s="18">
        <v>2023</v>
      </c>
      <c r="D454" s="320">
        <v>0.4</v>
      </c>
      <c r="E454" s="39">
        <v>14</v>
      </c>
      <c r="F454" s="162">
        <v>15</v>
      </c>
      <c r="G454" s="20">
        <v>105.69644</v>
      </c>
      <c r="H454" s="28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25.5" x14ac:dyDescent="0.25">
      <c r="A455" s="14" t="s">
        <v>71</v>
      </c>
      <c r="B455" s="17" t="s">
        <v>469</v>
      </c>
      <c r="C455" s="18">
        <v>2023</v>
      </c>
      <c r="D455" s="320">
        <v>0.4</v>
      </c>
      <c r="E455" s="39">
        <v>128</v>
      </c>
      <c r="F455" s="162">
        <v>10</v>
      </c>
      <c r="G455" s="20">
        <v>564.87360000000001</v>
      </c>
      <c r="H455" s="28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25.5" x14ac:dyDescent="0.25">
      <c r="A456" s="14" t="s">
        <v>71</v>
      </c>
      <c r="B456" s="17" t="s">
        <v>470</v>
      </c>
      <c r="C456" s="18">
        <v>2023</v>
      </c>
      <c r="D456" s="320">
        <v>0.4</v>
      </c>
      <c r="E456" s="39">
        <v>157</v>
      </c>
      <c r="F456" s="162">
        <v>20</v>
      </c>
      <c r="G456" s="20">
        <v>601.7493199999999</v>
      </c>
      <c r="H456" s="28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25.5" x14ac:dyDescent="0.25">
      <c r="A457" s="14" t="s">
        <v>71</v>
      </c>
      <c r="B457" s="17" t="s">
        <v>471</v>
      </c>
      <c r="C457" s="18">
        <v>2023</v>
      </c>
      <c r="D457" s="320">
        <v>0.4</v>
      </c>
      <c r="E457" s="39">
        <v>5</v>
      </c>
      <c r="F457" s="162">
        <v>60</v>
      </c>
      <c r="G457" s="20">
        <v>112.43673</v>
      </c>
      <c r="H457" s="28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25.5" x14ac:dyDescent="0.25">
      <c r="A458" s="14" t="s">
        <v>71</v>
      </c>
      <c r="B458" s="17" t="s">
        <v>472</v>
      </c>
      <c r="C458" s="18">
        <v>2023</v>
      </c>
      <c r="D458" s="320">
        <v>0.4</v>
      </c>
      <c r="E458" s="39">
        <v>60</v>
      </c>
      <c r="F458" s="162">
        <v>15</v>
      </c>
      <c r="G458" s="20">
        <v>241.85075000000001</v>
      </c>
      <c r="H458" s="28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25.5" x14ac:dyDescent="0.25">
      <c r="A459" s="14" t="s">
        <v>71</v>
      </c>
      <c r="B459" s="17" t="s">
        <v>473</v>
      </c>
      <c r="C459" s="18">
        <v>2023</v>
      </c>
      <c r="D459" s="320">
        <v>0.4</v>
      </c>
      <c r="E459" s="39">
        <v>17</v>
      </c>
      <c r="F459" s="162">
        <v>15</v>
      </c>
      <c r="G459" s="25">
        <v>67.432479999999998</v>
      </c>
      <c r="H459" s="28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25.5" x14ac:dyDescent="0.25">
      <c r="A460" s="14" t="s">
        <v>71</v>
      </c>
      <c r="B460" s="17" t="s">
        <v>474</v>
      </c>
      <c r="C460" s="18">
        <v>2023</v>
      </c>
      <c r="D460" s="320">
        <v>0.4</v>
      </c>
      <c r="E460" s="39">
        <v>18</v>
      </c>
      <c r="F460" s="162">
        <v>15</v>
      </c>
      <c r="G460" s="25">
        <v>80.537279999999996</v>
      </c>
      <c r="H460" s="28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25.5" x14ac:dyDescent="0.25">
      <c r="A461" s="14" t="s">
        <v>71</v>
      </c>
      <c r="B461" s="17" t="s">
        <v>475</v>
      </c>
      <c r="C461" s="18">
        <v>2023</v>
      </c>
      <c r="D461" s="320">
        <v>0.4</v>
      </c>
      <c r="E461" s="39">
        <v>53</v>
      </c>
      <c r="F461" s="162">
        <v>90</v>
      </c>
      <c r="G461" s="25">
        <v>172.72504000000001</v>
      </c>
      <c r="H461" s="28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x14ac:dyDescent="0.25">
      <c r="A462" s="14" t="s">
        <v>71</v>
      </c>
      <c r="B462" s="17" t="s">
        <v>476</v>
      </c>
      <c r="C462" s="18">
        <v>2023</v>
      </c>
      <c r="D462" s="320">
        <v>0.4</v>
      </c>
      <c r="E462" s="39">
        <v>49</v>
      </c>
      <c r="F462" s="162">
        <v>30</v>
      </c>
      <c r="G462" s="25">
        <v>337.09659999999997</v>
      </c>
      <c r="H462" s="28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25.5" x14ac:dyDescent="0.25">
      <c r="A463" s="14" t="s">
        <v>71</v>
      </c>
      <c r="B463" s="17" t="s">
        <v>477</v>
      </c>
      <c r="C463" s="18">
        <v>2023</v>
      </c>
      <c r="D463" s="320">
        <v>0.4</v>
      </c>
      <c r="E463" s="39">
        <v>13</v>
      </c>
      <c r="F463" s="162">
        <v>30</v>
      </c>
      <c r="G463" s="25">
        <v>137.6028</v>
      </c>
      <c r="H463" s="28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25.5" x14ac:dyDescent="0.25">
      <c r="A464" s="14" t="s">
        <v>71</v>
      </c>
      <c r="B464" s="17" t="s">
        <v>478</v>
      </c>
      <c r="C464" s="18">
        <v>2023</v>
      </c>
      <c r="D464" s="320">
        <v>0.4</v>
      </c>
      <c r="E464" s="39">
        <v>107</v>
      </c>
      <c r="F464" s="162">
        <v>15</v>
      </c>
      <c r="G464" s="25">
        <v>278.52559000000002</v>
      </c>
      <c r="H464" s="28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25.5" x14ac:dyDescent="0.25">
      <c r="A465" s="14" t="s">
        <v>71</v>
      </c>
      <c r="B465" s="17" t="s">
        <v>479</v>
      </c>
      <c r="C465" s="18">
        <v>2023</v>
      </c>
      <c r="D465" s="320">
        <v>0.4</v>
      </c>
      <c r="E465" s="39">
        <v>45</v>
      </c>
      <c r="F465" s="162">
        <v>5</v>
      </c>
      <c r="G465" s="25">
        <v>290.72624999999999</v>
      </c>
      <c r="H465" s="28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x14ac:dyDescent="0.25">
      <c r="A466" s="14" t="s">
        <v>71</v>
      </c>
      <c r="B466" s="17" t="s">
        <v>480</v>
      </c>
      <c r="C466" s="18">
        <v>2023</v>
      </c>
      <c r="D466" s="320">
        <v>0.4</v>
      </c>
      <c r="E466" s="39">
        <v>23</v>
      </c>
      <c r="F466" s="162">
        <v>15</v>
      </c>
      <c r="G466" s="25">
        <v>124.40002</v>
      </c>
      <c r="H466" s="28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25.5" x14ac:dyDescent="0.25">
      <c r="A467" s="14" t="s">
        <v>71</v>
      </c>
      <c r="B467" s="17" t="s">
        <v>481</v>
      </c>
      <c r="C467" s="18">
        <v>2023</v>
      </c>
      <c r="D467" s="320">
        <v>0.4</v>
      </c>
      <c r="E467" s="39">
        <v>46</v>
      </c>
      <c r="F467" s="162">
        <v>10</v>
      </c>
      <c r="G467" s="25">
        <v>254.85532000000001</v>
      </c>
      <c r="H467" s="28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25.5" x14ac:dyDescent="0.25">
      <c r="A468" s="14" t="s">
        <v>71</v>
      </c>
      <c r="B468" s="17" t="s">
        <v>482</v>
      </c>
      <c r="C468" s="18">
        <v>2023</v>
      </c>
      <c r="D468" s="320">
        <v>0.4</v>
      </c>
      <c r="E468" s="39">
        <v>105</v>
      </c>
      <c r="F468" s="162">
        <v>15</v>
      </c>
      <c r="G468" s="25">
        <v>434.09057000000001</v>
      </c>
      <c r="H468" s="28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x14ac:dyDescent="0.25">
      <c r="A469" s="14" t="s">
        <v>71</v>
      </c>
      <c r="B469" s="17" t="s">
        <v>483</v>
      </c>
      <c r="C469" s="18">
        <v>2023</v>
      </c>
      <c r="D469" s="320">
        <v>0.4</v>
      </c>
      <c r="E469" s="39">
        <v>98</v>
      </c>
      <c r="F469" s="162">
        <v>15</v>
      </c>
      <c r="G469" s="25">
        <v>441.61025999999998</v>
      </c>
      <c r="H469" s="28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8.25" x14ac:dyDescent="0.25">
      <c r="A470" s="14" t="s">
        <v>71</v>
      </c>
      <c r="B470" s="17" t="s">
        <v>484</v>
      </c>
      <c r="C470" s="18">
        <v>2023</v>
      </c>
      <c r="D470" s="320">
        <v>0.4</v>
      </c>
      <c r="E470" s="39">
        <v>19</v>
      </c>
      <c r="F470" s="162">
        <v>15</v>
      </c>
      <c r="G470" s="25">
        <v>115.22599000000001</v>
      </c>
      <c r="H470" s="28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25.5" x14ac:dyDescent="0.25">
      <c r="A471" s="14" t="s">
        <v>71</v>
      </c>
      <c r="B471" s="17" t="s">
        <v>485</v>
      </c>
      <c r="C471" s="18">
        <v>2023</v>
      </c>
      <c r="D471" s="320">
        <v>0.4</v>
      </c>
      <c r="E471" s="39">
        <v>314</v>
      </c>
      <c r="F471" s="162">
        <v>15</v>
      </c>
      <c r="G471" s="25">
        <v>725.33294999999998</v>
      </c>
      <c r="H471" s="28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8.25" x14ac:dyDescent="0.25">
      <c r="A472" s="14" t="s">
        <v>71</v>
      </c>
      <c r="B472" s="17" t="s">
        <v>486</v>
      </c>
      <c r="C472" s="18">
        <v>2023</v>
      </c>
      <c r="D472" s="320">
        <v>0.4</v>
      </c>
      <c r="E472" s="39">
        <v>103</v>
      </c>
      <c r="F472" s="162">
        <v>10</v>
      </c>
      <c r="G472" s="25">
        <v>303.00592</v>
      </c>
      <c r="H472" s="28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8.25" x14ac:dyDescent="0.25">
      <c r="A473" s="14" t="s">
        <v>71</v>
      </c>
      <c r="B473" s="17" t="s">
        <v>487</v>
      </c>
      <c r="C473" s="18">
        <v>2023</v>
      </c>
      <c r="D473" s="320">
        <v>0.4</v>
      </c>
      <c r="E473" s="39">
        <v>28</v>
      </c>
      <c r="F473" s="162">
        <v>15</v>
      </c>
      <c r="G473" s="25">
        <v>126.33402000000001</v>
      </c>
      <c r="H473" s="28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8.25" x14ac:dyDescent="0.25">
      <c r="A474" s="14" t="s">
        <v>71</v>
      </c>
      <c r="B474" s="17" t="s">
        <v>488</v>
      </c>
      <c r="C474" s="18">
        <v>2023</v>
      </c>
      <c r="D474" s="320">
        <v>0.4</v>
      </c>
      <c r="E474" s="39">
        <v>42</v>
      </c>
      <c r="F474" s="162">
        <v>15</v>
      </c>
      <c r="G474" s="25">
        <v>189.93043</v>
      </c>
      <c r="H474" s="28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x14ac:dyDescent="0.25">
      <c r="A475" s="14" t="s">
        <v>71</v>
      </c>
      <c r="B475" s="17" t="s">
        <v>489</v>
      </c>
      <c r="C475" s="18">
        <v>2023</v>
      </c>
      <c r="D475" s="320">
        <v>0.4</v>
      </c>
      <c r="E475" s="39">
        <v>64</v>
      </c>
      <c r="F475" s="162">
        <v>15</v>
      </c>
      <c r="G475" s="25">
        <v>455.02719000000002</v>
      </c>
      <c r="H475" s="28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8.25" x14ac:dyDescent="0.25">
      <c r="A476" s="14" t="s">
        <v>71</v>
      </c>
      <c r="B476" s="17" t="s">
        <v>490</v>
      </c>
      <c r="C476" s="18">
        <v>2023</v>
      </c>
      <c r="D476" s="320">
        <v>0.4</v>
      </c>
      <c r="E476" s="39">
        <v>33</v>
      </c>
      <c r="F476" s="162">
        <v>5</v>
      </c>
      <c r="G476" s="25">
        <v>106.75386</v>
      </c>
      <c r="H476" s="28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25.5" x14ac:dyDescent="0.25">
      <c r="A477" s="14" t="s">
        <v>71</v>
      </c>
      <c r="B477" s="17" t="s">
        <v>491</v>
      </c>
      <c r="C477" s="18">
        <v>2023</v>
      </c>
      <c r="D477" s="320">
        <v>0.4</v>
      </c>
      <c r="E477" s="39">
        <v>45</v>
      </c>
      <c r="F477" s="162">
        <v>30</v>
      </c>
      <c r="G477" s="25">
        <v>201.35737</v>
      </c>
      <c r="H477" s="28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x14ac:dyDescent="0.25">
      <c r="A478" s="14" t="s">
        <v>71</v>
      </c>
      <c r="B478" s="17" t="s">
        <v>492</v>
      </c>
      <c r="C478" s="18">
        <v>2023</v>
      </c>
      <c r="D478" s="320">
        <v>0.4</v>
      </c>
      <c r="E478" s="39">
        <v>33</v>
      </c>
      <c r="F478" s="162">
        <v>15</v>
      </c>
      <c r="G478" s="25">
        <v>253.75551000000002</v>
      </c>
      <c r="H478" s="28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25.5" x14ac:dyDescent="0.25">
      <c r="A479" s="14" t="s">
        <v>71</v>
      </c>
      <c r="B479" s="17" t="s">
        <v>493</v>
      </c>
      <c r="C479" s="18">
        <v>2023</v>
      </c>
      <c r="D479" s="320">
        <v>0.4</v>
      </c>
      <c r="E479" s="39">
        <v>57</v>
      </c>
      <c r="F479" s="162">
        <v>15</v>
      </c>
      <c r="G479" s="25">
        <v>196.42191</v>
      </c>
      <c r="H479" s="28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25.5" x14ac:dyDescent="0.25">
      <c r="A480" s="14" t="s">
        <v>71</v>
      </c>
      <c r="B480" s="17" t="s">
        <v>494</v>
      </c>
      <c r="C480" s="18">
        <v>2023</v>
      </c>
      <c r="D480" s="320">
        <v>0.4</v>
      </c>
      <c r="E480" s="39">
        <v>48</v>
      </c>
      <c r="F480" s="162">
        <v>15</v>
      </c>
      <c r="G480" s="25">
        <v>201.95632000000001</v>
      </c>
      <c r="H480" s="28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25.5" x14ac:dyDescent="0.25">
      <c r="A481" s="14" t="s">
        <v>71</v>
      </c>
      <c r="B481" s="17" t="s">
        <v>495</v>
      </c>
      <c r="C481" s="18">
        <v>2023</v>
      </c>
      <c r="D481" s="320">
        <v>0.4</v>
      </c>
      <c r="E481" s="39">
        <v>104</v>
      </c>
      <c r="F481" s="162">
        <v>15</v>
      </c>
      <c r="G481" s="25">
        <v>474.65234999999996</v>
      </c>
      <c r="H481" s="28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x14ac:dyDescent="0.25">
      <c r="A482" s="14" t="s">
        <v>71</v>
      </c>
      <c r="B482" s="17" t="s">
        <v>496</v>
      </c>
      <c r="C482" s="18">
        <v>2023</v>
      </c>
      <c r="D482" s="320">
        <v>0.4</v>
      </c>
      <c r="E482" s="39">
        <v>44</v>
      </c>
      <c r="F482" s="162">
        <v>7</v>
      </c>
      <c r="G482" s="25">
        <v>330.20015999999998</v>
      </c>
      <c r="H482" s="28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x14ac:dyDescent="0.25">
      <c r="A483" s="14" t="s">
        <v>71</v>
      </c>
      <c r="B483" s="17" t="s">
        <v>497</v>
      </c>
      <c r="C483" s="18">
        <v>2023</v>
      </c>
      <c r="D483" s="320">
        <v>0.4</v>
      </c>
      <c r="E483" s="39">
        <v>92</v>
      </c>
      <c r="F483" s="162">
        <v>7</v>
      </c>
      <c r="G483" s="25">
        <v>236.11918</v>
      </c>
      <c r="H483" s="28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25.5" x14ac:dyDescent="0.25">
      <c r="A484" s="14" t="s">
        <v>71</v>
      </c>
      <c r="B484" s="17" t="s">
        <v>498</v>
      </c>
      <c r="C484" s="18">
        <v>2023</v>
      </c>
      <c r="D484" s="320">
        <v>0.4</v>
      </c>
      <c r="E484" s="39">
        <v>132</v>
      </c>
      <c r="F484" s="162">
        <v>30</v>
      </c>
      <c r="G484" s="25">
        <v>589.56205</v>
      </c>
      <c r="H484" s="28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25.5" x14ac:dyDescent="0.25">
      <c r="A485" s="14" t="s">
        <v>71</v>
      </c>
      <c r="B485" s="17" t="s">
        <v>499</v>
      </c>
      <c r="C485" s="18">
        <v>2023</v>
      </c>
      <c r="D485" s="320">
        <v>0.4</v>
      </c>
      <c r="E485" s="39">
        <v>58</v>
      </c>
      <c r="F485" s="162">
        <v>7.5</v>
      </c>
      <c r="G485" s="25">
        <v>319.90611999999999</v>
      </c>
      <c r="H485" s="28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25.5" x14ac:dyDescent="0.25">
      <c r="A486" s="14" t="s">
        <v>71</v>
      </c>
      <c r="B486" s="17" t="s">
        <v>500</v>
      </c>
      <c r="C486" s="18">
        <v>2023</v>
      </c>
      <c r="D486" s="320">
        <v>0.4</v>
      </c>
      <c r="E486" s="39">
        <v>147</v>
      </c>
      <c r="F486" s="162">
        <v>7.5</v>
      </c>
      <c r="G486" s="25">
        <v>730.06292000000008</v>
      </c>
      <c r="H486" s="28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x14ac:dyDescent="0.25">
      <c r="A487" s="14" t="s">
        <v>71</v>
      </c>
      <c r="B487" s="17" t="s">
        <v>501</v>
      </c>
      <c r="C487" s="18">
        <v>2023</v>
      </c>
      <c r="D487" s="320">
        <v>0.4</v>
      </c>
      <c r="E487" s="39">
        <v>10</v>
      </c>
      <c r="F487" s="162">
        <v>15</v>
      </c>
      <c r="G487" s="26">
        <v>174.73302999999999</v>
      </c>
      <c r="H487" s="28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x14ac:dyDescent="0.25">
      <c r="A488" s="14" t="s">
        <v>71</v>
      </c>
      <c r="B488" s="17" t="s">
        <v>502</v>
      </c>
      <c r="C488" s="18">
        <v>2023</v>
      </c>
      <c r="D488" s="320">
        <v>0.4</v>
      </c>
      <c r="E488" s="39">
        <v>18</v>
      </c>
      <c r="F488" s="162">
        <v>15</v>
      </c>
      <c r="G488" s="26">
        <v>136.64049</v>
      </c>
      <c r="H488" s="28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x14ac:dyDescent="0.25">
      <c r="A489" s="14" t="s">
        <v>71</v>
      </c>
      <c r="B489" s="17" t="s">
        <v>503</v>
      </c>
      <c r="C489" s="18">
        <v>2023</v>
      </c>
      <c r="D489" s="320">
        <v>0.4</v>
      </c>
      <c r="E489" s="39">
        <v>44</v>
      </c>
      <c r="F489" s="162">
        <v>15</v>
      </c>
      <c r="G489" s="26">
        <v>121.20039</v>
      </c>
      <c r="H489" s="28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25.5" x14ac:dyDescent="0.25">
      <c r="A490" s="14" t="s">
        <v>71</v>
      </c>
      <c r="B490" s="17" t="s">
        <v>504</v>
      </c>
      <c r="C490" s="18">
        <v>2023</v>
      </c>
      <c r="D490" s="320">
        <v>0.4</v>
      </c>
      <c r="E490" s="39">
        <v>7</v>
      </c>
      <c r="F490" s="162">
        <v>15</v>
      </c>
      <c r="G490" s="26">
        <v>103.67766</v>
      </c>
      <c r="H490" s="28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25.5" x14ac:dyDescent="0.25">
      <c r="A491" s="14" t="s">
        <v>71</v>
      </c>
      <c r="B491" s="17" t="s">
        <v>505</v>
      </c>
      <c r="C491" s="18">
        <v>2023</v>
      </c>
      <c r="D491" s="320">
        <v>0.4</v>
      </c>
      <c r="E491" s="39">
        <v>22</v>
      </c>
      <c r="F491" s="162">
        <v>15</v>
      </c>
      <c r="G491" s="26">
        <v>108.15939999999999</v>
      </c>
      <c r="H491" s="28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25.5" x14ac:dyDescent="0.25">
      <c r="A492" s="14" t="s">
        <v>71</v>
      </c>
      <c r="B492" s="17" t="s">
        <v>506</v>
      </c>
      <c r="C492" s="18">
        <v>2023</v>
      </c>
      <c r="D492" s="320">
        <v>0.4</v>
      </c>
      <c r="E492" s="39">
        <v>9</v>
      </c>
      <c r="F492" s="162">
        <v>15</v>
      </c>
      <c r="G492" s="26">
        <v>189.50279</v>
      </c>
      <c r="H492" s="28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x14ac:dyDescent="0.25">
      <c r="A493" s="14" t="s">
        <v>71</v>
      </c>
      <c r="B493" s="17" t="s">
        <v>507</v>
      </c>
      <c r="C493" s="18">
        <v>2023</v>
      </c>
      <c r="D493" s="320">
        <v>0.4</v>
      </c>
      <c r="E493" s="39">
        <v>76</v>
      </c>
      <c r="F493" s="162">
        <v>15</v>
      </c>
      <c r="G493" s="26">
        <v>312.11268999999999</v>
      </c>
      <c r="H493" s="28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x14ac:dyDescent="0.25">
      <c r="A494" s="14" t="s">
        <v>71</v>
      </c>
      <c r="B494" s="17" t="s">
        <v>508</v>
      </c>
      <c r="C494" s="18">
        <v>2023</v>
      </c>
      <c r="D494" s="320">
        <v>0.4</v>
      </c>
      <c r="E494" s="39">
        <v>81</v>
      </c>
      <c r="F494" s="162">
        <v>8</v>
      </c>
      <c r="G494" s="26">
        <v>308.15276</v>
      </c>
      <c r="H494" s="28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x14ac:dyDescent="0.25">
      <c r="A495" s="14" t="s">
        <v>71</v>
      </c>
      <c r="B495" s="17" t="s">
        <v>509</v>
      </c>
      <c r="C495" s="18">
        <v>2023</v>
      </c>
      <c r="D495" s="320">
        <v>0.4</v>
      </c>
      <c r="E495" s="39">
        <v>25</v>
      </c>
      <c r="F495" s="162">
        <v>5</v>
      </c>
      <c r="G495" s="26">
        <v>108.41783</v>
      </c>
      <c r="H495" s="28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25.5" x14ac:dyDescent="0.25">
      <c r="A496" s="14" t="s">
        <v>71</v>
      </c>
      <c r="B496" s="15" t="s">
        <v>510</v>
      </c>
      <c r="C496" s="18">
        <v>2023</v>
      </c>
      <c r="D496" s="320">
        <v>0.4</v>
      </c>
      <c r="E496" s="39">
        <v>160</v>
      </c>
      <c r="F496" s="162">
        <v>15</v>
      </c>
      <c r="G496" s="26">
        <v>567.13151000000005</v>
      </c>
      <c r="H496" s="28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25.5" x14ac:dyDescent="0.25">
      <c r="A497" s="14" t="s">
        <v>71</v>
      </c>
      <c r="B497" s="15" t="s">
        <v>511</v>
      </c>
      <c r="C497" s="18">
        <v>2023</v>
      </c>
      <c r="D497" s="320">
        <v>0.4</v>
      </c>
      <c r="E497" s="39">
        <v>1227</v>
      </c>
      <c r="F497" s="162">
        <v>180</v>
      </c>
      <c r="G497" s="26">
        <v>3081.1410299999998</v>
      </c>
      <c r="H497" s="28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x14ac:dyDescent="0.25">
      <c r="A498" s="14" t="s">
        <v>71</v>
      </c>
      <c r="B498" s="15" t="s">
        <v>512</v>
      </c>
      <c r="C498" s="18">
        <v>2023</v>
      </c>
      <c r="D498" s="320">
        <v>0.4</v>
      </c>
      <c r="E498" s="39">
        <v>25</v>
      </c>
      <c r="F498" s="162">
        <v>15</v>
      </c>
      <c r="G498" s="26">
        <v>231.26496</v>
      </c>
      <c r="H498" s="28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25.5" x14ac:dyDescent="0.25">
      <c r="A499" s="14" t="s">
        <v>71</v>
      </c>
      <c r="B499" s="17" t="s">
        <v>513</v>
      </c>
      <c r="C499" s="18">
        <v>2023</v>
      </c>
      <c r="D499" s="320">
        <v>0.4</v>
      </c>
      <c r="E499" s="39">
        <v>124</v>
      </c>
      <c r="F499" s="162">
        <v>15</v>
      </c>
      <c r="G499" s="26">
        <v>598.56223999999997</v>
      </c>
      <c r="H499" s="28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25.5" x14ac:dyDescent="0.25">
      <c r="A500" s="14" t="s">
        <v>71</v>
      </c>
      <c r="B500" s="17" t="s">
        <v>514</v>
      </c>
      <c r="C500" s="18">
        <v>2023</v>
      </c>
      <c r="D500" s="320">
        <v>0.4</v>
      </c>
      <c r="E500" s="39">
        <v>14</v>
      </c>
      <c r="F500" s="162">
        <v>10</v>
      </c>
      <c r="G500" s="26">
        <v>145.88363000000001</v>
      </c>
      <c r="H500" s="28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51" x14ac:dyDescent="0.25">
      <c r="A501" s="14" t="s">
        <v>71</v>
      </c>
      <c r="B501" s="15" t="s">
        <v>515</v>
      </c>
      <c r="C501" s="18">
        <v>2023</v>
      </c>
      <c r="D501" s="320">
        <v>0.4</v>
      </c>
      <c r="E501" s="39">
        <v>18</v>
      </c>
      <c r="F501" s="162">
        <v>15</v>
      </c>
      <c r="G501" s="26">
        <v>65.776390000000006</v>
      </c>
      <c r="H501" s="28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25.5" x14ac:dyDescent="0.25">
      <c r="A502" s="14" t="s">
        <v>71</v>
      </c>
      <c r="B502" s="15" t="s">
        <v>516</v>
      </c>
      <c r="C502" s="18">
        <v>2023</v>
      </c>
      <c r="D502" s="320">
        <v>0.4</v>
      </c>
      <c r="E502" s="39">
        <v>15</v>
      </c>
      <c r="F502" s="162">
        <v>15</v>
      </c>
      <c r="G502" s="26">
        <v>114.52642</v>
      </c>
      <c r="H502" s="28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25.5" x14ac:dyDescent="0.25">
      <c r="A503" s="14" t="s">
        <v>71</v>
      </c>
      <c r="B503" s="15" t="s">
        <v>517</v>
      </c>
      <c r="C503" s="18">
        <v>2023</v>
      </c>
      <c r="D503" s="320">
        <v>0.4</v>
      </c>
      <c r="E503" s="39">
        <v>98</v>
      </c>
      <c r="F503" s="162">
        <v>10</v>
      </c>
      <c r="G503" s="26">
        <v>283.02959000000004</v>
      </c>
      <c r="H503" s="28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x14ac:dyDescent="0.25">
      <c r="A504" s="14" t="s">
        <v>71</v>
      </c>
      <c r="B504" s="17" t="s">
        <v>518</v>
      </c>
      <c r="C504" s="18">
        <v>2023</v>
      </c>
      <c r="D504" s="320">
        <v>0.4</v>
      </c>
      <c r="E504" s="39">
        <v>33</v>
      </c>
      <c r="F504" s="162">
        <v>7.5</v>
      </c>
      <c r="G504" s="26">
        <v>78.405140000000003</v>
      </c>
      <c r="H504" s="28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x14ac:dyDescent="0.25">
      <c r="A505" s="14" t="s">
        <v>71</v>
      </c>
      <c r="B505" s="17" t="s">
        <v>519</v>
      </c>
      <c r="C505" s="18">
        <v>2023</v>
      </c>
      <c r="D505" s="320">
        <v>0.4</v>
      </c>
      <c r="E505" s="39">
        <v>86</v>
      </c>
      <c r="F505" s="162">
        <v>80</v>
      </c>
      <c r="G505" s="26">
        <v>250.85753</v>
      </c>
      <c r="H505" s="28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25.5" x14ac:dyDescent="0.25">
      <c r="A506" s="14" t="s">
        <v>71</v>
      </c>
      <c r="B506" s="17" t="s">
        <v>520</v>
      </c>
      <c r="C506" s="18">
        <v>2023</v>
      </c>
      <c r="D506" s="320">
        <v>0.4</v>
      </c>
      <c r="E506" s="39">
        <v>25</v>
      </c>
      <c r="F506" s="162">
        <v>15</v>
      </c>
      <c r="G506" s="26">
        <v>83.213369999999998</v>
      </c>
      <c r="H506" s="28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25.5" x14ac:dyDescent="0.25">
      <c r="A507" s="14" t="s">
        <v>71</v>
      </c>
      <c r="B507" s="15" t="s">
        <v>521</v>
      </c>
      <c r="C507" s="18">
        <v>2023</v>
      </c>
      <c r="D507" s="320">
        <v>0.4</v>
      </c>
      <c r="E507" s="39">
        <v>23</v>
      </c>
      <c r="F507" s="162">
        <v>10</v>
      </c>
      <c r="G507" s="26">
        <v>45.714120000000001</v>
      </c>
      <c r="H507" s="28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8.25" x14ac:dyDescent="0.25">
      <c r="A508" s="14" t="s">
        <v>71</v>
      </c>
      <c r="B508" s="15" t="s">
        <v>522</v>
      </c>
      <c r="C508" s="18">
        <v>2023</v>
      </c>
      <c r="D508" s="320">
        <v>0.4</v>
      </c>
      <c r="E508" s="39">
        <v>86</v>
      </c>
      <c r="F508" s="162">
        <v>20</v>
      </c>
      <c r="G508" s="26">
        <v>239.86341000000002</v>
      </c>
      <c r="H508" s="28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25.5" x14ac:dyDescent="0.25">
      <c r="A509" s="14" t="s">
        <v>71</v>
      </c>
      <c r="B509" s="17" t="s">
        <v>523</v>
      </c>
      <c r="C509" s="18">
        <v>2023</v>
      </c>
      <c r="D509" s="320">
        <v>0.4</v>
      </c>
      <c r="E509" s="39">
        <v>17</v>
      </c>
      <c r="F509" s="162">
        <v>15</v>
      </c>
      <c r="G509" s="25">
        <v>162.91407000000001</v>
      </c>
      <c r="H509" s="28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25.5" x14ac:dyDescent="0.25">
      <c r="A510" s="14" t="s">
        <v>71</v>
      </c>
      <c r="B510" s="17" t="s">
        <v>524</v>
      </c>
      <c r="C510" s="18">
        <v>2023</v>
      </c>
      <c r="D510" s="320">
        <v>0.4</v>
      </c>
      <c r="E510" s="39">
        <v>55</v>
      </c>
      <c r="F510" s="162">
        <v>20</v>
      </c>
      <c r="G510" s="25">
        <v>299.26209</v>
      </c>
      <c r="H510" s="28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x14ac:dyDescent="0.25">
      <c r="A511" s="14" t="s">
        <v>71</v>
      </c>
      <c r="B511" s="17" t="s">
        <v>525</v>
      </c>
      <c r="C511" s="18">
        <v>2023</v>
      </c>
      <c r="D511" s="320">
        <v>0.4</v>
      </c>
      <c r="E511" s="39">
        <v>100</v>
      </c>
      <c r="F511" s="162">
        <v>15</v>
      </c>
      <c r="G511" s="25">
        <v>533.06052</v>
      </c>
      <c r="H511" s="28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25.5" x14ac:dyDescent="0.25">
      <c r="A512" s="14" t="s">
        <v>71</v>
      </c>
      <c r="B512" s="17" t="s">
        <v>526</v>
      </c>
      <c r="C512" s="18">
        <v>2023</v>
      </c>
      <c r="D512" s="320">
        <v>0.4</v>
      </c>
      <c r="E512" s="39">
        <v>27</v>
      </c>
      <c r="F512" s="162">
        <v>15</v>
      </c>
      <c r="G512" s="25">
        <v>121.27417</v>
      </c>
      <c r="H512" s="28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x14ac:dyDescent="0.25">
      <c r="A513" s="14" t="s">
        <v>71</v>
      </c>
      <c r="B513" s="17" t="s">
        <v>527</v>
      </c>
      <c r="C513" s="18">
        <v>2023</v>
      </c>
      <c r="D513" s="320">
        <v>0.4</v>
      </c>
      <c r="E513" s="39">
        <v>80</v>
      </c>
      <c r="F513" s="162">
        <v>15</v>
      </c>
      <c r="G513" s="25">
        <v>257.04921000000002</v>
      </c>
      <c r="H513" s="28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x14ac:dyDescent="0.25">
      <c r="A514" s="14" t="s">
        <v>71</v>
      </c>
      <c r="B514" s="17" t="s">
        <v>528</v>
      </c>
      <c r="C514" s="18">
        <v>2023</v>
      </c>
      <c r="D514" s="320">
        <v>0.4</v>
      </c>
      <c r="E514" s="39">
        <v>110</v>
      </c>
      <c r="F514" s="162">
        <v>75</v>
      </c>
      <c r="G514" s="25">
        <v>443.37063000000001</v>
      </c>
      <c r="H514" s="28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25.5" x14ac:dyDescent="0.25">
      <c r="A515" s="14" t="s">
        <v>71</v>
      </c>
      <c r="B515" s="17" t="s">
        <v>529</v>
      </c>
      <c r="C515" s="18">
        <v>2023</v>
      </c>
      <c r="D515" s="320">
        <v>0.4</v>
      </c>
      <c r="E515" s="39">
        <v>40</v>
      </c>
      <c r="F515" s="162">
        <v>15</v>
      </c>
      <c r="G515" s="25">
        <v>138.84994</v>
      </c>
      <c r="H515" s="28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x14ac:dyDescent="0.25">
      <c r="A516" s="14" t="s">
        <v>71</v>
      </c>
      <c r="B516" s="17" t="s">
        <v>530</v>
      </c>
      <c r="C516" s="18">
        <v>2023</v>
      </c>
      <c r="D516" s="320">
        <v>0.4</v>
      </c>
      <c r="E516" s="39">
        <v>20</v>
      </c>
      <c r="F516" s="162">
        <v>15</v>
      </c>
      <c r="G516" s="25">
        <v>118.21464999999999</v>
      </c>
      <c r="H516" s="28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x14ac:dyDescent="0.25">
      <c r="A517" s="14" t="s">
        <v>71</v>
      </c>
      <c r="B517" s="17" t="s">
        <v>531</v>
      </c>
      <c r="C517" s="18">
        <v>2023</v>
      </c>
      <c r="D517" s="320">
        <v>0.4</v>
      </c>
      <c r="E517" s="39">
        <v>97</v>
      </c>
      <c r="F517" s="162">
        <v>15</v>
      </c>
      <c r="G517" s="25">
        <v>334.83575999999999</v>
      </c>
      <c r="H517" s="28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25.5" x14ac:dyDescent="0.25">
      <c r="A518" s="14" t="s">
        <v>71</v>
      </c>
      <c r="B518" s="17" t="s">
        <v>532</v>
      </c>
      <c r="C518" s="18">
        <v>2023</v>
      </c>
      <c r="D518" s="320">
        <v>0.4</v>
      </c>
      <c r="E518" s="39">
        <v>11</v>
      </c>
      <c r="F518" s="162">
        <v>15</v>
      </c>
      <c r="G518" s="25">
        <v>119.92981</v>
      </c>
      <c r="H518" s="28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x14ac:dyDescent="0.25">
      <c r="A519" s="14" t="s">
        <v>71</v>
      </c>
      <c r="B519" s="17" t="s">
        <v>533</v>
      </c>
      <c r="C519" s="18">
        <v>2023</v>
      </c>
      <c r="D519" s="320">
        <v>0.4</v>
      </c>
      <c r="E519" s="39">
        <v>27</v>
      </c>
      <c r="F519" s="162">
        <v>15</v>
      </c>
      <c r="G519" s="25">
        <v>119.87342</v>
      </c>
      <c r="H519" s="28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8.25" x14ac:dyDescent="0.25">
      <c r="A520" s="14" t="s">
        <v>71</v>
      </c>
      <c r="B520" s="17" t="s">
        <v>534</v>
      </c>
      <c r="C520" s="18">
        <v>2023</v>
      </c>
      <c r="D520" s="320">
        <v>0.4</v>
      </c>
      <c r="E520" s="39">
        <v>48</v>
      </c>
      <c r="F520" s="162">
        <v>15</v>
      </c>
      <c r="G520" s="25">
        <v>217.44469000000001</v>
      </c>
      <c r="H520" s="28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25.5" x14ac:dyDescent="0.25">
      <c r="A521" s="14" t="s">
        <v>71</v>
      </c>
      <c r="B521" s="17" t="s">
        <v>535</v>
      </c>
      <c r="C521" s="18">
        <v>2023</v>
      </c>
      <c r="D521" s="320">
        <v>0.4</v>
      </c>
      <c r="E521" s="39">
        <v>78</v>
      </c>
      <c r="F521" s="162">
        <v>15</v>
      </c>
      <c r="G521" s="25">
        <v>268.73748999999998</v>
      </c>
      <c r="H521" s="28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8.25" x14ac:dyDescent="0.25">
      <c r="A522" s="14" t="s">
        <v>71</v>
      </c>
      <c r="B522" s="17" t="s">
        <v>536</v>
      </c>
      <c r="C522" s="18">
        <v>2023</v>
      </c>
      <c r="D522" s="320">
        <v>0.4</v>
      </c>
      <c r="E522" s="39">
        <v>18</v>
      </c>
      <c r="F522" s="162">
        <v>15</v>
      </c>
      <c r="G522" s="25">
        <v>84.515899999999988</v>
      </c>
      <c r="H522" s="28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25.5" x14ac:dyDescent="0.25">
      <c r="A523" s="14" t="s">
        <v>71</v>
      </c>
      <c r="B523" s="17" t="s">
        <v>537</v>
      </c>
      <c r="C523" s="18">
        <v>2023</v>
      </c>
      <c r="D523" s="320">
        <v>0.4</v>
      </c>
      <c r="E523" s="39">
        <v>35</v>
      </c>
      <c r="F523" s="162">
        <v>10</v>
      </c>
      <c r="G523" s="25">
        <v>128.99625</v>
      </c>
      <c r="H523" s="28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x14ac:dyDescent="0.25">
      <c r="A524" s="14" t="s">
        <v>71</v>
      </c>
      <c r="B524" s="17" t="s">
        <v>538</v>
      </c>
      <c r="C524" s="18">
        <v>2023</v>
      </c>
      <c r="D524" s="320">
        <v>0.4</v>
      </c>
      <c r="E524" s="39">
        <v>52</v>
      </c>
      <c r="F524" s="162">
        <v>15</v>
      </c>
      <c r="G524" s="25">
        <v>172.80651999999998</v>
      </c>
      <c r="H524" s="28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x14ac:dyDescent="0.25">
      <c r="A525" s="14" t="s">
        <v>71</v>
      </c>
      <c r="B525" s="17" t="s">
        <v>539</v>
      </c>
      <c r="C525" s="18">
        <v>2023</v>
      </c>
      <c r="D525" s="320">
        <v>0.4</v>
      </c>
      <c r="E525" s="39">
        <v>56</v>
      </c>
      <c r="F525" s="162">
        <v>15</v>
      </c>
      <c r="G525" s="25">
        <v>197.08704999999998</v>
      </c>
      <c r="H525" s="28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8.25" x14ac:dyDescent="0.25">
      <c r="A526" s="14" t="s">
        <v>71</v>
      </c>
      <c r="B526" s="17" t="s">
        <v>540</v>
      </c>
      <c r="C526" s="18">
        <v>2023</v>
      </c>
      <c r="D526" s="320">
        <v>0.4</v>
      </c>
      <c r="E526" s="39">
        <v>18</v>
      </c>
      <c r="F526" s="162">
        <v>10</v>
      </c>
      <c r="G526" s="25">
        <v>130.69755000000001</v>
      </c>
      <c r="H526" s="28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8.25" x14ac:dyDescent="0.25">
      <c r="A527" s="14" t="s">
        <v>71</v>
      </c>
      <c r="B527" s="17" t="s">
        <v>541</v>
      </c>
      <c r="C527" s="18">
        <v>2023</v>
      </c>
      <c r="D527" s="320">
        <v>0.4</v>
      </c>
      <c r="E527" s="39">
        <v>140</v>
      </c>
      <c r="F527" s="162">
        <v>15</v>
      </c>
      <c r="G527" s="25">
        <v>420.05912000000001</v>
      </c>
      <c r="H527" s="28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x14ac:dyDescent="0.25">
      <c r="A528" s="14" t="s">
        <v>71</v>
      </c>
      <c r="B528" s="43" t="s">
        <v>542</v>
      </c>
      <c r="C528" s="18">
        <v>2023</v>
      </c>
      <c r="D528" s="320">
        <v>0.4</v>
      </c>
      <c r="E528" s="39">
        <v>96</v>
      </c>
      <c r="F528" s="162">
        <v>10</v>
      </c>
      <c r="G528" s="25">
        <v>261.5521</v>
      </c>
      <c r="H528" s="286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x14ac:dyDescent="0.25">
      <c r="A529" s="14" t="s">
        <v>71</v>
      </c>
      <c r="B529" s="43" t="s">
        <v>543</v>
      </c>
      <c r="C529" s="18">
        <v>2023</v>
      </c>
      <c r="D529" s="320">
        <v>0.4</v>
      </c>
      <c r="E529" s="39">
        <v>24</v>
      </c>
      <c r="F529" s="162">
        <v>10</v>
      </c>
      <c r="G529" s="25">
        <v>82.757179999999991</v>
      </c>
      <c r="H529" s="286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25.5" x14ac:dyDescent="0.25">
      <c r="A530" s="14" t="s">
        <v>71</v>
      </c>
      <c r="B530" s="43" t="s">
        <v>544</v>
      </c>
      <c r="C530" s="18">
        <v>2023</v>
      </c>
      <c r="D530" s="320">
        <v>0.4</v>
      </c>
      <c r="E530" s="39">
        <v>78</v>
      </c>
      <c r="F530" s="162">
        <v>60</v>
      </c>
      <c r="G530" s="25">
        <v>284.44508000000002</v>
      </c>
      <c r="H530" s="286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25.5" x14ac:dyDescent="0.25">
      <c r="A531" s="14" t="s">
        <v>71</v>
      </c>
      <c r="B531" s="43" t="s">
        <v>545</v>
      </c>
      <c r="C531" s="18">
        <v>2023</v>
      </c>
      <c r="D531" s="320">
        <v>0.4</v>
      </c>
      <c r="E531" s="39">
        <v>17</v>
      </c>
      <c r="F531" s="162">
        <v>15</v>
      </c>
      <c r="G531" s="25">
        <v>89.789419999999993</v>
      </c>
      <c r="H531" s="286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x14ac:dyDescent="0.25">
      <c r="A532" s="14" t="s">
        <v>71</v>
      </c>
      <c r="B532" s="43" t="s">
        <v>546</v>
      </c>
      <c r="C532" s="18">
        <v>2023</v>
      </c>
      <c r="D532" s="320">
        <v>0.4</v>
      </c>
      <c r="E532" s="39">
        <v>23</v>
      </c>
      <c r="F532" s="162">
        <v>15</v>
      </c>
      <c r="G532" s="25">
        <v>65.173850000000002</v>
      </c>
      <c r="H532" s="286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x14ac:dyDescent="0.25">
      <c r="A533" s="14" t="s">
        <v>71</v>
      </c>
      <c r="B533" s="43" t="s">
        <v>547</v>
      </c>
      <c r="C533" s="18">
        <v>2023</v>
      </c>
      <c r="D533" s="320">
        <v>0.4</v>
      </c>
      <c r="E533" s="39">
        <v>15</v>
      </c>
      <c r="F533" s="162">
        <v>15</v>
      </c>
      <c r="G533" s="25">
        <v>106.788</v>
      </c>
      <c r="H533" s="286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25.5" x14ac:dyDescent="0.25">
      <c r="A534" s="14" t="s">
        <v>71</v>
      </c>
      <c r="B534" s="43" t="s">
        <v>548</v>
      </c>
      <c r="C534" s="18">
        <v>2023</v>
      </c>
      <c r="D534" s="320">
        <v>0.4</v>
      </c>
      <c r="E534" s="39">
        <v>23</v>
      </c>
      <c r="F534" s="162">
        <v>15</v>
      </c>
      <c r="G534" s="25">
        <v>106.36362</v>
      </c>
      <c r="H534" s="286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25.5" x14ac:dyDescent="0.25">
      <c r="A535" s="14" t="s">
        <v>71</v>
      </c>
      <c r="B535" s="43" t="s">
        <v>549</v>
      </c>
      <c r="C535" s="18">
        <v>2023</v>
      </c>
      <c r="D535" s="320">
        <v>0.4</v>
      </c>
      <c r="E535" s="39">
        <v>283</v>
      </c>
      <c r="F535" s="162">
        <v>30</v>
      </c>
      <c r="G535" s="25">
        <v>775.68557999999996</v>
      </c>
      <c r="H535" s="286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25.5" x14ac:dyDescent="0.25">
      <c r="A536" s="14" t="s">
        <v>71</v>
      </c>
      <c r="B536" s="43" t="s">
        <v>550</v>
      </c>
      <c r="C536" s="18">
        <v>2023</v>
      </c>
      <c r="D536" s="320">
        <v>0.4</v>
      </c>
      <c r="E536" s="39">
        <v>22</v>
      </c>
      <c r="F536" s="162">
        <v>15</v>
      </c>
      <c r="G536" s="25">
        <v>83.393280000000004</v>
      </c>
      <c r="H536" s="286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25.5" x14ac:dyDescent="0.25">
      <c r="A537" s="14" t="s">
        <v>71</v>
      </c>
      <c r="B537" s="43" t="s">
        <v>551</v>
      </c>
      <c r="C537" s="18">
        <v>2023</v>
      </c>
      <c r="D537" s="320">
        <v>0.4</v>
      </c>
      <c r="E537" s="39">
        <v>154</v>
      </c>
      <c r="F537" s="162">
        <v>30</v>
      </c>
      <c r="G537" s="25">
        <v>509.04381999999998</v>
      </c>
      <c r="H537" s="286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x14ac:dyDescent="0.25">
      <c r="A538" s="14" t="s">
        <v>71</v>
      </c>
      <c r="B538" s="43" t="s">
        <v>552</v>
      </c>
      <c r="C538" s="18">
        <v>2023</v>
      </c>
      <c r="D538" s="320">
        <v>0.4</v>
      </c>
      <c r="E538" s="39">
        <v>71</v>
      </c>
      <c r="F538" s="162">
        <v>15</v>
      </c>
      <c r="G538" s="25">
        <v>297.81183000000004</v>
      </c>
      <c r="H538" s="286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25.5" x14ac:dyDescent="0.25">
      <c r="A539" s="14" t="s">
        <v>71</v>
      </c>
      <c r="B539" s="43" t="s">
        <v>553</v>
      </c>
      <c r="C539" s="18">
        <v>2023</v>
      </c>
      <c r="D539" s="320">
        <v>0.4</v>
      </c>
      <c r="E539" s="39">
        <v>15</v>
      </c>
      <c r="F539" s="162">
        <v>15</v>
      </c>
      <c r="G539" s="25">
        <v>93.866649999999993</v>
      </c>
      <c r="H539" s="286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x14ac:dyDescent="0.25">
      <c r="A540" s="14" t="s">
        <v>71</v>
      </c>
      <c r="B540" s="43" t="s">
        <v>554</v>
      </c>
      <c r="C540" s="18">
        <v>2023</v>
      </c>
      <c r="D540" s="320">
        <v>0.4</v>
      </c>
      <c r="E540" s="39">
        <v>90</v>
      </c>
      <c r="F540" s="162">
        <v>15</v>
      </c>
      <c r="G540" s="25">
        <v>399.77125999999998</v>
      </c>
      <c r="H540" s="286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25.5" x14ac:dyDescent="0.25">
      <c r="A541" s="14" t="s">
        <v>71</v>
      </c>
      <c r="B541" s="43" t="s">
        <v>555</v>
      </c>
      <c r="C541" s="18">
        <v>2023</v>
      </c>
      <c r="D541" s="320">
        <v>0.4</v>
      </c>
      <c r="E541" s="39">
        <v>21</v>
      </c>
      <c r="F541" s="162">
        <v>15</v>
      </c>
      <c r="G541" s="25">
        <v>142.69193999999999</v>
      </c>
      <c r="H541" s="286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x14ac:dyDescent="0.25">
      <c r="A542" s="14" t="s">
        <v>71</v>
      </c>
      <c r="B542" s="43" t="s">
        <v>556</v>
      </c>
      <c r="C542" s="18">
        <v>2023</v>
      </c>
      <c r="D542" s="320">
        <v>0.4</v>
      </c>
      <c r="E542" s="39">
        <v>21</v>
      </c>
      <c r="F542" s="162">
        <v>15</v>
      </c>
      <c r="G542" s="25">
        <v>103.39442</v>
      </c>
      <c r="H542" s="286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x14ac:dyDescent="0.25">
      <c r="A543" s="14" t="s">
        <v>71</v>
      </c>
      <c r="B543" s="43" t="s">
        <v>557</v>
      </c>
      <c r="C543" s="18">
        <v>2023</v>
      </c>
      <c r="D543" s="320">
        <v>0.4</v>
      </c>
      <c r="E543" s="39">
        <v>37</v>
      </c>
      <c r="F543" s="162">
        <v>15</v>
      </c>
      <c r="G543" s="25">
        <v>339.56753000000003</v>
      </c>
      <c r="H543" s="286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x14ac:dyDescent="0.25">
      <c r="A544" s="14" t="s">
        <v>71</v>
      </c>
      <c r="B544" s="43" t="s">
        <v>558</v>
      </c>
      <c r="C544" s="18">
        <v>2023</v>
      </c>
      <c r="D544" s="320">
        <v>0.4</v>
      </c>
      <c r="E544" s="39">
        <v>127</v>
      </c>
      <c r="F544" s="162">
        <v>15</v>
      </c>
      <c r="G544" s="25">
        <v>384.22949</v>
      </c>
      <c r="H544" s="286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25.5" x14ac:dyDescent="0.25">
      <c r="A545" s="14" t="s">
        <v>71</v>
      </c>
      <c r="B545" s="43" t="s">
        <v>559</v>
      </c>
      <c r="C545" s="18">
        <v>2023</v>
      </c>
      <c r="D545" s="320">
        <v>0.4</v>
      </c>
      <c r="E545" s="39">
        <v>25</v>
      </c>
      <c r="F545" s="162">
        <v>23</v>
      </c>
      <c r="G545" s="25">
        <v>143.56125</v>
      </c>
      <c r="H545" s="286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x14ac:dyDescent="0.25">
      <c r="A546" s="14" t="s">
        <v>71</v>
      </c>
      <c r="B546" s="43" t="s">
        <v>560</v>
      </c>
      <c r="C546" s="18">
        <v>2023</v>
      </c>
      <c r="D546" s="320">
        <v>0.4</v>
      </c>
      <c r="E546" s="39">
        <v>25</v>
      </c>
      <c r="F546" s="162">
        <v>5</v>
      </c>
      <c r="G546" s="25">
        <v>236.58381</v>
      </c>
      <c r="H546" s="286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x14ac:dyDescent="0.25">
      <c r="A547" s="14" t="s">
        <v>71</v>
      </c>
      <c r="B547" s="43" t="s">
        <v>561</v>
      </c>
      <c r="C547" s="18">
        <v>2023</v>
      </c>
      <c r="D547" s="320">
        <v>0.4</v>
      </c>
      <c r="E547" s="39">
        <v>22</v>
      </c>
      <c r="F547" s="162">
        <v>7.5</v>
      </c>
      <c r="G547" s="25">
        <v>144.66343000000001</v>
      </c>
      <c r="H547" s="286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25.5" x14ac:dyDescent="0.25">
      <c r="A548" s="14" t="s">
        <v>71</v>
      </c>
      <c r="B548" s="43" t="s">
        <v>562</v>
      </c>
      <c r="C548" s="18">
        <v>2023</v>
      </c>
      <c r="D548" s="320">
        <v>0.4</v>
      </c>
      <c r="E548" s="39">
        <v>17</v>
      </c>
      <c r="F548" s="162">
        <v>7.5</v>
      </c>
      <c r="G548" s="25">
        <v>72.804729999999992</v>
      </c>
      <c r="H548" s="286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25.5" x14ac:dyDescent="0.25">
      <c r="A549" s="14" t="s">
        <v>71</v>
      </c>
      <c r="B549" s="43" t="s">
        <v>563</v>
      </c>
      <c r="C549" s="18">
        <v>2023</v>
      </c>
      <c r="D549" s="320">
        <v>0.4</v>
      </c>
      <c r="E549" s="39">
        <v>129</v>
      </c>
      <c r="F549" s="162">
        <v>6</v>
      </c>
      <c r="G549" s="25">
        <v>420.92056000000002</v>
      </c>
      <c r="H549" s="286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x14ac:dyDescent="0.25">
      <c r="A550" s="14" t="s">
        <v>71</v>
      </c>
      <c r="B550" s="43" t="s">
        <v>564</v>
      </c>
      <c r="C550" s="18">
        <v>2023</v>
      </c>
      <c r="D550" s="320">
        <v>0.4</v>
      </c>
      <c r="E550" s="39">
        <v>109</v>
      </c>
      <c r="F550" s="162">
        <v>15</v>
      </c>
      <c r="G550" s="25">
        <v>782.97276999999997</v>
      </c>
      <c r="H550" s="286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x14ac:dyDescent="0.25">
      <c r="A551" s="14" t="s">
        <v>71</v>
      </c>
      <c r="B551" s="43" t="s">
        <v>565</v>
      </c>
      <c r="C551" s="18">
        <v>2023</v>
      </c>
      <c r="D551" s="320">
        <v>0.4</v>
      </c>
      <c r="E551" s="39">
        <v>67</v>
      </c>
      <c r="F551" s="162">
        <v>15</v>
      </c>
      <c r="G551" s="25">
        <v>226.56642000000002</v>
      </c>
      <c r="H551" s="286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x14ac:dyDescent="0.25">
      <c r="A552" s="14" t="s">
        <v>71</v>
      </c>
      <c r="B552" s="43" t="s">
        <v>566</v>
      </c>
      <c r="C552" s="18">
        <v>2023</v>
      </c>
      <c r="D552" s="320">
        <v>0.4</v>
      </c>
      <c r="E552" s="39">
        <v>55</v>
      </c>
      <c r="F552" s="162">
        <v>15</v>
      </c>
      <c r="G552" s="25">
        <v>223.27423999999999</v>
      </c>
      <c r="H552" s="286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25.5" x14ac:dyDescent="0.25">
      <c r="A553" s="14" t="s">
        <v>71</v>
      </c>
      <c r="B553" s="43" t="s">
        <v>567</v>
      </c>
      <c r="C553" s="18">
        <v>2023</v>
      </c>
      <c r="D553" s="320">
        <v>0.4</v>
      </c>
      <c r="E553" s="39">
        <v>7</v>
      </c>
      <c r="F553" s="162">
        <v>15</v>
      </c>
      <c r="G553" s="25">
        <v>138.4418</v>
      </c>
      <c r="H553" s="286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x14ac:dyDescent="0.25">
      <c r="A554" s="14" t="s">
        <v>71</v>
      </c>
      <c r="B554" s="43" t="s">
        <v>568</v>
      </c>
      <c r="C554" s="18">
        <v>2023</v>
      </c>
      <c r="D554" s="320">
        <v>0.4</v>
      </c>
      <c r="E554" s="39">
        <v>90</v>
      </c>
      <c r="F554" s="162">
        <v>15</v>
      </c>
      <c r="G554" s="25">
        <v>335.59265000000005</v>
      </c>
      <c r="H554" s="286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x14ac:dyDescent="0.25">
      <c r="A555" s="14" t="s">
        <v>71</v>
      </c>
      <c r="B555" s="43" t="s">
        <v>569</v>
      </c>
      <c r="C555" s="18">
        <v>2023</v>
      </c>
      <c r="D555" s="320">
        <v>0.4</v>
      </c>
      <c r="E555" s="39">
        <v>25</v>
      </c>
      <c r="F555" s="162">
        <v>10</v>
      </c>
      <c r="G555" s="25">
        <v>110.53335000000001</v>
      </c>
      <c r="H555" s="286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x14ac:dyDescent="0.25">
      <c r="A556" s="14" t="s">
        <v>71</v>
      </c>
      <c r="B556" s="43" t="s">
        <v>570</v>
      </c>
      <c r="C556" s="18">
        <v>2023</v>
      </c>
      <c r="D556" s="320">
        <v>0.4</v>
      </c>
      <c r="E556" s="39">
        <v>24</v>
      </c>
      <c r="F556" s="162">
        <v>10</v>
      </c>
      <c r="G556" s="25">
        <v>99.826800000000006</v>
      </c>
      <c r="H556" s="286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x14ac:dyDescent="0.25">
      <c r="A557" s="14" t="s">
        <v>71</v>
      </c>
      <c r="B557" s="43" t="s">
        <v>571</v>
      </c>
      <c r="C557" s="18">
        <v>2023</v>
      </c>
      <c r="D557" s="320">
        <v>0.4</v>
      </c>
      <c r="E557" s="39">
        <v>21</v>
      </c>
      <c r="F557" s="162">
        <v>15</v>
      </c>
      <c r="G557" s="25">
        <v>88.252049999999997</v>
      </c>
      <c r="H557" s="286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x14ac:dyDescent="0.25">
      <c r="A558" s="14" t="s">
        <v>71</v>
      </c>
      <c r="B558" s="43" t="s">
        <v>572</v>
      </c>
      <c r="C558" s="18">
        <v>2023</v>
      </c>
      <c r="D558" s="320">
        <v>0.4</v>
      </c>
      <c r="E558" s="39">
        <v>24</v>
      </c>
      <c r="F558" s="162">
        <v>10</v>
      </c>
      <c r="G558" s="25">
        <v>93.550839999999994</v>
      </c>
      <c r="H558" s="286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x14ac:dyDescent="0.25">
      <c r="A559" s="14" t="s">
        <v>71</v>
      </c>
      <c r="B559" s="43" t="s">
        <v>573</v>
      </c>
      <c r="C559" s="18">
        <v>2023</v>
      </c>
      <c r="D559" s="320">
        <v>0.4</v>
      </c>
      <c r="E559" s="39">
        <v>339</v>
      </c>
      <c r="F559" s="162">
        <v>30</v>
      </c>
      <c r="G559" s="25">
        <v>765.72769999999991</v>
      </c>
      <c r="H559" s="286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x14ac:dyDescent="0.25">
      <c r="A560" s="14" t="s">
        <v>71</v>
      </c>
      <c r="B560" s="43" t="s">
        <v>574</v>
      </c>
      <c r="C560" s="18">
        <v>2023</v>
      </c>
      <c r="D560" s="320">
        <v>0.4</v>
      </c>
      <c r="E560" s="39">
        <v>131</v>
      </c>
      <c r="F560" s="162">
        <v>15</v>
      </c>
      <c r="G560" s="25">
        <v>405.42209000000003</v>
      </c>
      <c r="H560" s="286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x14ac:dyDescent="0.25">
      <c r="A561" s="14" t="s">
        <v>71</v>
      </c>
      <c r="B561" s="43" t="s">
        <v>575</v>
      </c>
      <c r="C561" s="18">
        <v>2023</v>
      </c>
      <c r="D561" s="320">
        <v>0.4</v>
      </c>
      <c r="E561" s="39">
        <v>13</v>
      </c>
      <c r="F561" s="162">
        <v>15</v>
      </c>
      <c r="G561" s="25">
        <v>138.55760999999998</v>
      </c>
      <c r="H561" s="286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25.5" x14ac:dyDescent="0.25">
      <c r="A562" s="14" t="s">
        <v>71</v>
      </c>
      <c r="B562" s="43" t="s">
        <v>576</v>
      </c>
      <c r="C562" s="18">
        <v>2023</v>
      </c>
      <c r="D562" s="320">
        <v>0.4</v>
      </c>
      <c r="E562" s="39">
        <v>483</v>
      </c>
      <c r="F562" s="435">
        <v>98</v>
      </c>
      <c r="G562" s="25">
        <v>922.48321999999996</v>
      </c>
      <c r="H562" s="286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25.5" x14ac:dyDescent="0.25">
      <c r="A563" s="14" t="s">
        <v>71</v>
      </c>
      <c r="B563" s="43" t="s">
        <v>577</v>
      </c>
      <c r="C563" s="18">
        <v>2023</v>
      </c>
      <c r="D563" s="320">
        <v>0.4</v>
      </c>
      <c r="E563" s="39">
        <v>186</v>
      </c>
      <c r="F563" s="162">
        <v>70</v>
      </c>
      <c r="G563" s="25">
        <v>590.65592000000004</v>
      </c>
      <c r="H563" s="286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x14ac:dyDescent="0.25">
      <c r="A564" s="14" t="s">
        <v>71</v>
      </c>
      <c r="B564" s="43" t="s">
        <v>578</v>
      </c>
      <c r="C564" s="18">
        <v>2023</v>
      </c>
      <c r="D564" s="320">
        <v>0.4</v>
      </c>
      <c r="E564" s="39">
        <v>33</v>
      </c>
      <c r="F564" s="162">
        <v>15</v>
      </c>
      <c r="G564" s="25">
        <v>207.83485999999999</v>
      </c>
      <c r="H564" s="286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x14ac:dyDescent="0.25">
      <c r="A565" s="14" t="s">
        <v>71</v>
      </c>
      <c r="B565" s="43" t="s">
        <v>579</v>
      </c>
      <c r="C565" s="18">
        <v>2023</v>
      </c>
      <c r="D565" s="320">
        <v>0.4</v>
      </c>
      <c r="E565" s="39">
        <v>167</v>
      </c>
      <c r="F565" s="162">
        <v>15</v>
      </c>
      <c r="G565" s="25">
        <v>634.65409999999997</v>
      </c>
      <c r="H565" s="286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x14ac:dyDescent="0.25">
      <c r="A566" s="14" t="s">
        <v>71</v>
      </c>
      <c r="B566" s="43" t="s">
        <v>580</v>
      </c>
      <c r="C566" s="18">
        <v>2023</v>
      </c>
      <c r="D566" s="320">
        <v>0.4</v>
      </c>
      <c r="E566" s="39">
        <v>135</v>
      </c>
      <c r="F566" s="162">
        <v>15</v>
      </c>
      <c r="G566" s="25">
        <v>443.80421999999999</v>
      </c>
      <c r="H566" s="286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x14ac:dyDescent="0.25">
      <c r="A567" s="14" t="s">
        <v>71</v>
      </c>
      <c r="B567" s="43" t="s">
        <v>581</v>
      </c>
      <c r="C567" s="18">
        <v>2023</v>
      </c>
      <c r="D567" s="320">
        <v>0.4</v>
      </c>
      <c r="E567" s="39">
        <v>27</v>
      </c>
      <c r="F567" s="162">
        <v>6</v>
      </c>
      <c r="G567" s="25">
        <v>143.54945999999998</v>
      </c>
      <c r="H567" s="286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x14ac:dyDescent="0.25">
      <c r="A568" s="14" t="s">
        <v>71</v>
      </c>
      <c r="B568" s="43" t="s">
        <v>582</v>
      </c>
      <c r="C568" s="18">
        <v>2023</v>
      </c>
      <c r="D568" s="320">
        <v>0.4</v>
      </c>
      <c r="E568" s="39">
        <v>23</v>
      </c>
      <c r="F568" s="162">
        <v>15</v>
      </c>
      <c r="G568" s="25">
        <v>171.24530999999999</v>
      </c>
      <c r="H568" s="286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51" x14ac:dyDescent="0.25">
      <c r="A569" s="14" t="s">
        <v>71</v>
      </c>
      <c r="B569" s="43" t="s">
        <v>583</v>
      </c>
      <c r="C569" s="18">
        <v>2023</v>
      </c>
      <c r="D569" s="320">
        <v>0.4</v>
      </c>
      <c r="E569" s="39">
        <v>24</v>
      </c>
      <c r="F569" s="162">
        <v>5</v>
      </c>
      <c r="G569" s="25">
        <v>152.52304000000001</v>
      </c>
      <c r="H569" s="286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51" x14ac:dyDescent="0.25">
      <c r="A570" s="14" t="s">
        <v>71</v>
      </c>
      <c r="B570" s="43" t="s">
        <v>584</v>
      </c>
      <c r="C570" s="18">
        <v>2023</v>
      </c>
      <c r="D570" s="320">
        <v>0.4</v>
      </c>
      <c r="E570" s="39">
        <v>63</v>
      </c>
      <c r="F570" s="162">
        <v>5</v>
      </c>
      <c r="G570" s="25">
        <v>216.50728000000001</v>
      </c>
      <c r="H570" s="286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8.25" x14ac:dyDescent="0.25">
      <c r="A571" s="14" t="s">
        <v>71</v>
      </c>
      <c r="B571" s="43" t="s">
        <v>585</v>
      </c>
      <c r="C571" s="18">
        <v>2023</v>
      </c>
      <c r="D571" s="320">
        <v>0.4</v>
      </c>
      <c r="E571" s="39">
        <v>27</v>
      </c>
      <c r="F571" s="162">
        <v>10</v>
      </c>
      <c r="G571" s="25">
        <v>152.77261999999999</v>
      </c>
      <c r="H571" s="286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8.25" x14ac:dyDescent="0.25">
      <c r="A572" s="14" t="s">
        <v>71</v>
      </c>
      <c r="B572" s="43" t="s">
        <v>586</v>
      </c>
      <c r="C572" s="18">
        <v>2023</v>
      </c>
      <c r="D572" s="320">
        <v>0.4</v>
      </c>
      <c r="E572" s="39">
        <v>103</v>
      </c>
      <c r="F572" s="162">
        <v>15</v>
      </c>
      <c r="G572" s="25">
        <v>471.81766999999996</v>
      </c>
      <c r="H572" s="286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8.25" x14ac:dyDescent="0.25">
      <c r="A573" s="14" t="s">
        <v>71</v>
      </c>
      <c r="B573" s="43" t="s">
        <v>587</v>
      </c>
      <c r="C573" s="18">
        <v>2023</v>
      </c>
      <c r="D573" s="320">
        <v>0.4</v>
      </c>
      <c r="E573" s="39">
        <v>24</v>
      </c>
      <c r="F573" s="162">
        <v>15</v>
      </c>
      <c r="G573" s="25">
        <v>134.16485</v>
      </c>
      <c r="H573" s="286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25.5" x14ac:dyDescent="0.25">
      <c r="A574" s="14" t="s">
        <v>71</v>
      </c>
      <c r="B574" s="43" t="s">
        <v>588</v>
      </c>
      <c r="C574" s="18">
        <v>2023</v>
      </c>
      <c r="D574" s="320">
        <v>0.4</v>
      </c>
      <c r="E574" s="39">
        <v>47</v>
      </c>
      <c r="F574" s="162">
        <v>15</v>
      </c>
      <c r="G574" s="25">
        <v>144.80122</v>
      </c>
      <c r="H574" s="286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51" x14ac:dyDescent="0.25">
      <c r="A575" s="14" t="s">
        <v>71</v>
      </c>
      <c r="B575" s="43" t="s">
        <v>589</v>
      </c>
      <c r="C575" s="18">
        <v>2023</v>
      </c>
      <c r="D575" s="320">
        <v>0.4</v>
      </c>
      <c r="E575" s="39">
        <v>43</v>
      </c>
      <c r="F575" s="162">
        <v>7</v>
      </c>
      <c r="G575" s="25">
        <v>124.79353999999999</v>
      </c>
      <c r="H575" s="286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51" x14ac:dyDescent="0.25">
      <c r="A576" s="14" t="s">
        <v>71</v>
      </c>
      <c r="B576" s="43" t="s">
        <v>590</v>
      </c>
      <c r="C576" s="18">
        <v>2023</v>
      </c>
      <c r="D576" s="320">
        <v>0.4</v>
      </c>
      <c r="E576" s="39">
        <v>15</v>
      </c>
      <c r="F576" s="162">
        <v>15</v>
      </c>
      <c r="G576" s="25">
        <v>106.65594999999999</v>
      </c>
      <c r="H576" s="286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51" x14ac:dyDescent="0.25">
      <c r="A577" s="14" t="s">
        <v>71</v>
      </c>
      <c r="B577" s="43" t="s">
        <v>591</v>
      </c>
      <c r="C577" s="18">
        <v>2023</v>
      </c>
      <c r="D577" s="320">
        <v>0.4</v>
      </c>
      <c r="E577" s="39">
        <v>7</v>
      </c>
      <c r="F577" s="162">
        <v>15</v>
      </c>
      <c r="G577" s="25">
        <v>109.63499</v>
      </c>
      <c r="H577" s="286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25.5" x14ac:dyDescent="0.25">
      <c r="A578" s="14" t="s">
        <v>71</v>
      </c>
      <c r="B578" s="43" t="s">
        <v>592</v>
      </c>
      <c r="C578" s="18">
        <v>2023</v>
      </c>
      <c r="D578" s="320">
        <v>0.4</v>
      </c>
      <c r="E578" s="39">
        <v>455</v>
      </c>
      <c r="F578" s="162">
        <v>105</v>
      </c>
      <c r="G578" s="25">
        <v>861.56075999999996</v>
      </c>
      <c r="H578" s="286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25.5" x14ac:dyDescent="0.25">
      <c r="A579" s="14" t="s">
        <v>71</v>
      </c>
      <c r="B579" s="43" t="s">
        <v>593</v>
      </c>
      <c r="C579" s="18">
        <v>2023</v>
      </c>
      <c r="D579" s="320">
        <v>0.4</v>
      </c>
      <c r="E579" s="39">
        <v>17</v>
      </c>
      <c r="F579" s="162">
        <v>15</v>
      </c>
      <c r="G579" s="25">
        <v>88.204350000000005</v>
      </c>
      <c r="H579" s="286"/>
      <c r="I579" s="27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25.5" x14ac:dyDescent="0.25">
      <c r="A580" s="14" t="s">
        <v>71</v>
      </c>
      <c r="B580" s="17" t="s">
        <v>594</v>
      </c>
      <c r="C580" s="18">
        <v>2023</v>
      </c>
      <c r="D580" s="320">
        <v>0.4</v>
      </c>
      <c r="E580" s="39">
        <v>389</v>
      </c>
      <c r="F580" s="162">
        <v>45</v>
      </c>
      <c r="G580" s="25">
        <v>1402.58626</v>
      </c>
      <c r="H580" s="286"/>
      <c r="I580" s="276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8.25" x14ac:dyDescent="0.25">
      <c r="A581" s="14" t="s">
        <v>71</v>
      </c>
      <c r="B581" s="17" t="s">
        <v>595</v>
      </c>
      <c r="C581" s="18">
        <v>2023</v>
      </c>
      <c r="D581" s="320">
        <v>0.4</v>
      </c>
      <c r="E581" s="39">
        <v>7</v>
      </c>
      <c r="F581" s="162">
        <v>15</v>
      </c>
      <c r="G581" s="25">
        <v>140.05778000000001</v>
      </c>
      <c r="H581" s="286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8.25" x14ac:dyDescent="0.25">
      <c r="A582" s="14" t="s">
        <v>71</v>
      </c>
      <c r="B582" s="17" t="s">
        <v>596</v>
      </c>
      <c r="C582" s="18">
        <v>2023</v>
      </c>
      <c r="D582" s="320">
        <v>0.4</v>
      </c>
      <c r="E582" s="39">
        <v>18</v>
      </c>
      <c r="F582" s="162">
        <v>50</v>
      </c>
      <c r="G582" s="25">
        <v>201.06608</v>
      </c>
      <c r="H582" s="286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x14ac:dyDescent="0.25">
      <c r="A583" s="14" t="s">
        <v>71</v>
      </c>
      <c r="B583" s="17" t="s">
        <v>597</v>
      </c>
      <c r="C583" s="18">
        <v>2023</v>
      </c>
      <c r="D583" s="320">
        <v>0.4</v>
      </c>
      <c r="E583" s="39">
        <v>165</v>
      </c>
      <c r="F583" s="162">
        <v>75</v>
      </c>
      <c r="G583" s="25">
        <v>470.38231999999999</v>
      </c>
      <c r="H583" s="286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25.5" x14ac:dyDescent="0.25">
      <c r="A584" s="14" t="s">
        <v>71</v>
      </c>
      <c r="B584" s="17" t="s">
        <v>598</v>
      </c>
      <c r="C584" s="18">
        <v>2023</v>
      </c>
      <c r="D584" s="320">
        <v>0.4</v>
      </c>
      <c r="E584" s="39">
        <v>32</v>
      </c>
      <c r="F584" s="162">
        <v>10</v>
      </c>
      <c r="G584" s="25">
        <v>160.24982999999997</v>
      </c>
      <c r="H584" s="286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x14ac:dyDescent="0.25">
      <c r="A585" s="14" t="s">
        <v>71</v>
      </c>
      <c r="B585" s="17" t="s">
        <v>599</v>
      </c>
      <c r="C585" s="18">
        <v>2023</v>
      </c>
      <c r="D585" s="320">
        <v>0.4</v>
      </c>
      <c r="E585" s="39">
        <v>59</v>
      </c>
      <c r="F585" s="162">
        <v>10</v>
      </c>
      <c r="G585" s="25">
        <v>247.98748999999998</v>
      </c>
      <c r="H585" s="286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x14ac:dyDescent="0.25">
      <c r="A586" s="14" t="s">
        <v>71</v>
      </c>
      <c r="B586" s="17" t="s">
        <v>600</v>
      </c>
      <c r="C586" s="18">
        <v>2023</v>
      </c>
      <c r="D586" s="320">
        <v>0.4</v>
      </c>
      <c r="E586" s="39">
        <v>14</v>
      </c>
      <c r="F586" s="162">
        <v>10</v>
      </c>
      <c r="G586" s="25">
        <v>92.62133</v>
      </c>
      <c r="H586" s="286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x14ac:dyDescent="0.25">
      <c r="A587" s="14" t="s">
        <v>71</v>
      </c>
      <c r="B587" s="17" t="s">
        <v>601</v>
      </c>
      <c r="C587" s="18">
        <v>2023</v>
      </c>
      <c r="D587" s="320">
        <v>0.4</v>
      </c>
      <c r="E587" s="39">
        <v>11</v>
      </c>
      <c r="F587" s="162">
        <v>15</v>
      </c>
      <c r="G587" s="25">
        <v>91.474380000000011</v>
      </c>
      <c r="H587" s="286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25.5" x14ac:dyDescent="0.25">
      <c r="A588" s="14" t="s">
        <v>71</v>
      </c>
      <c r="B588" s="17" t="s">
        <v>602</v>
      </c>
      <c r="C588" s="18">
        <v>2023</v>
      </c>
      <c r="D588" s="320">
        <v>0.4</v>
      </c>
      <c r="E588" s="39">
        <v>95</v>
      </c>
      <c r="F588" s="162">
        <v>10</v>
      </c>
      <c r="G588" s="25">
        <v>347.50536</v>
      </c>
      <c r="H588" s="286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x14ac:dyDescent="0.25">
      <c r="A589" s="14" t="s">
        <v>71</v>
      </c>
      <c r="B589" s="17" t="s">
        <v>603</v>
      </c>
      <c r="C589" s="18">
        <v>2023</v>
      </c>
      <c r="D589" s="320">
        <v>0.4</v>
      </c>
      <c r="E589" s="39">
        <v>10</v>
      </c>
      <c r="F589" s="162">
        <v>15</v>
      </c>
      <c r="G589" s="25">
        <v>113.76333</v>
      </c>
      <c r="H589" s="286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x14ac:dyDescent="0.25">
      <c r="A590" s="14" t="s">
        <v>71</v>
      </c>
      <c r="B590" s="17" t="s">
        <v>604</v>
      </c>
      <c r="C590" s="18">
        <v>2023</v>
      </c>
      <c r="D590" s="320">
        <v>0.4</v>
      </c>
      <c r="E590" s="39">
        <v>281</v>
      </c>
      <c r="F590" s="162">
        <v>15</v>
      </c>
      <c r="G590" s="25">
        <v>444.90499</v>
      </c>
      <c r="H590" s="286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25.5" x14ac:dyDescent="0.25">
      <c r="A591" s="14" t="s">
        <v>71</v>
      </c>
      <c r="B591" s="17" t="s">
        <v>605</v>
      </c>
      <c r="C591" s="18">
        <v>2023</v>
      </c>
      <c r="D591" s="320">
        <v>0.4</v>
      </c>
      <c r="E591" s="39">
        <v>68</v>
      </c>
      <c r="F591" s="162">
        <v>10</v>
      </c>
      <c r="G591" s="25">
        <v>254.53238000000002</v>
      </c>
      <c r="H591" s="286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x14ac:dyDescent="0.25">
      <c r="A592" s="14" t="s">
        <v>71</v>
      </c>
      <c r="B592" s="17" t="s">
        <v>606</v>
      </c>
      <c r="C592" s="18">
        <v>2023</v>
      </c>
      <c r="D592" s="320">
        <v>0.4</v>
      </c>
      <c r="E592" s="39">
        <v>12</v>
      </c>
      <c r="F592" s="162">
        <v>15</v>
      </c>
      <c r="G592" s="25">
        <v>114.7702</v>
      </c>
      <c r="H592" s="286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25.5" x14ac:dyDescent="0.25">
      <c r="A593" s="14" t="s">
        <v>71</v>
      </c>
      <c r="B593" s="17" t="s">
        <v>607</v>
      </c>
      <c r="C593" s="18">
        <v>2023</v>
      </c>
      <c r="D593" s="320">
        <v>0.4</v>
      </c>
      <c r="E593" s="39">
        <v>217</v>
      </c>
      <c r="F593" s="162">
        <v>15</v>
      </c>
      <c r="G593" s="25">
        <v>476.85151000000002</v>
      </c>
      <c r="H593" s="286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x14ac:dyDescent="0.25">
      <c r="A594" s="14" t="s">
        <v>71</v>
      </c>
      <c r="B594" s="17" t="s">
        <v>608</v>
      </c>
      <c r="C594" s="18">
        <v>2023</v>
      </c>
      <c r="D594" s="320">
        <v>0.4</v>
      </c>
      <c r="E594" s="39">
        <v>24</v>
      </c>
      <c r="F594" s="162">
        <v>15</v>
      </c>
      <c r="G594" s="25">
        <v>136.63527999999999</v>
      </c>
      <c r="H594" s="286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25.5" x14ac:dyDescent="0.25">
      <c r="A595" s="14" t="s">
        <v>71</v>
      </c>
      <c r="B595" s="17" t="s">
        <v>609</v>
      </c>
      <c r="C595" s="18">
        <v>2023</v>
      </c>
      <c r="D595" s="320">
        <v>0.4</v>
      </c>
      <c r="E595" s="39">
        <v>63</v>
      </c>
      <c r="F595" s="162">
        <v>45</v>
      </c>
      <c r="G595" s="25">
        <v>210.18826000000001</v>
      </c>
      <c r="H595" s="286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25.5" x14ac:dyDescent="0.25">
      <c r="A596" s="14" t="s">
        <v>71</v>
      </c>
      <c r="B596" s="17" t="s">
        <v>610</v>
      </c>
      <c r="C596" s="18">
        <v>2023</v>
      </c>
      <c r="D596" s="320">
        <v>0.4</v>
      </c>
      <c r="E596" s="39">
        <v>130</v>
      </c>
      <c r="F596" s="162">
        <v>16</v>
      </c>
      <c r="G596" s="25">
        <v>348.10283000000004</v>
      </c>
      <c r="H596" s="286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25.5" x14ac:dyDescent="0.25">
      <c r="A597" s="14" t="s">
        <v>71</v>
      </c>
      <c r="B597" s="17" t="s">
        <v>611</v>
      </c>
      <c r="C597" s="18">
        <v>2023</v>
      </c>
      <c r="D597" s="320">
        <v>0.4</v>
      </c>
      <c r="E597" s="39">
        <v>21</v>
      </c>
      <c r="F597" s="162">
        <v>15</v>
      </c>
      <c r="G597" s="25">
        <v>72.239710000000002</v>
      </c>
      <c r="H597" s="28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25.5" x14ac:dyDescent="0.25">
      <c r="A598" s="14" t="s">
        <v>71</v>
      </c>
      <c r="B598" s="17" t="s">
        <v>612</v>
      </c>
      <c r="C598" s="18">
        <v>2023</v>
      </c>
      <c r="D598" s="320">
        <v>0.4</v>
      </c>
      <c r="E598" s="39">
        <v>5</v>
      </c>
      <c r="F598" s="162">
        <v>15</v>
      </c>
      <c r="G598" s="25">
        <v>116.76656</v>
      </c>
      <c r="H598" s="28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x14ac:dyDescent="0.25">
      <c r="A599" s="14" t="s">
        <v>71</v>
      </c>
      <c r="B599" s="17" t="s">
        <v>613</v>
      </c>
      <c r="C599" s="18">
        <v>2023</v>
      </c>
      <c r="D599" s="320">
        <v>0.4</v>
      </c>
      <c r="E599" s="39">
        <v>43</v>
      </c>
      <c r="F599" s="162">
        <v>15</v>
      </c>
      <c r="G599" s="25">
        <v>209.05928</v>
      </c>
      <c r="H599" s="28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x14ac:dyDescent="0.25">
      <c r="A600" s="14" t="s">
        <v>71</v>
      </c>
      <c r="B600" s="17" t="s">
        <v>614</v>
      </c>
      <c r="C600" s="18">
        <v>2023</v>
      </c>
      <c r="D600" s="320">
        <v>0.4</v>
      </c>
      <c r="E600" s="39">
        <v>157</v>
      </c>
      <c r="F600" s="162">
        <v>15</v>
      </c>
      <c r="G600" s="25">
        <v>501.30365</v>
      </c>
      <c r="H600" s="28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x14ac:dyDescent="0.25">
      <c r="A601" s="14" t="s">
        <v>71</v>
      </c>
      <c r="B601" s="17" t="s">
        <v>615</v>
      </c>
      <c r="C601" s="18">
        <v>2023</v>
      </c>
      <c r="D601" s="320">
        <v>0.4</v>
      </c>
      <c r="E601" s="39">
        <v>72</v>
      </c>
      <c r="F601" s="162">
        <v>5</v>
      </c>
      <c r="G601" s="25">
        <v>260.00677000000002</v>
      </c>
      <c r="H601" s="28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x14ac:dyDescent="0.25">
      <c r="A602" s="14" t="s">
        <v>71</v>
      </c>
      <c r="B602" s="17" t="s">
        <v>616</v>
      </c>
      <c r="C602" s="18">
        <v>2023</v>
      </c>
      <c r="D602" s="320">
        <v>0.4</v>
      </c>
      <c r="E602" s="39">
        <v>15</v>
      </c>
      <c r="F602" s="162">
        <v>10</v>
      </c>
      <c r="G602" s="25">
        <v>100.81636</v>
      </c>
      <c r="H602" s="28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x14ac:dyDescent="0.25">
      <c r="A603" s="14" t="s">
        <v>71</v>
      </c>
      <c r="B603" s="17" t="s">
        <v>617</v>
      </c>
      <c r="C603" s="18">
        <v>2023</v>
      </c>
      <c r="D603" s="320">
        <v>0.4</v>
      </c>
      <c r="E603" s="39">
        <v>23</v>
      </c>
      <c r="F603" s="162">
        <v>15</v>
      </c>
      <c r="G603" s="25">
        <v>175.34602999999998</v>
      </c>
      <c r="H603" s="28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x14ac:dyDescent="0.25">
      <c r="A604" s="14" t="s">
        <v>71</v>
      </c>
      <c r="B604" s="17" t="s">
        <v>618</v>
      </c>
      <c r="C604" s="18">
        <v>2023</v>
      </c>
      <c r="D604" s="320">
        <v>0.4</v>
      </c>
      <c r="E604" s="39">
        <v>49</v>
      </c>
      <c r="F604" s="162">
        <v>30</v>
      </c>
      <c r="G604" s="25">
        <v>218.78257000000002</v>
      </c>
      <c r="H604" s="28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x14ac:dyDescent="0.25">
      <c r="A605" s="14" t="s">
        <v>71</v>
      </c>
      <c r="B605" s="17" t="s">
        <v>619</v>
      </c>
      <c r="C605" s="18">
        <v>2023</v>
      </c>
      <c r="D605" s="320">
        <v>0.4</v>
      </c>
      <c r="E605" s="39">
        <v>88</v>
      </c>
      <c r="F605" s="162">
        <v>15</v>
      </c>
      <c r="G605" s="25">
        <v>321.17306000000002</v>
      </c>
      <c r="H605" s="28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x14ac:dyDescent="0.25">
      <c r="A606" s="14" t="s">
        <v>71</v>
      </c>
      <c r="B606" s="17" t="s">
        <v>620</v>
      </c>
      <c r="C606" s="18">
        <v>2023</v>
      </c>
      <c r="D606" s="320">
        <v>0.4</v>
      </c>
      <c r="E606" s="39">
        <v>99</v>
      </c>
      <c r="F606" s="162">
        <v>15</v>
      </c>
      <c r="G606" s="25">
        <v>300.69648000000001</v>
      </c>
      <c r="H606" s="28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x14ac:dyDescent="0.25">
      <c r="A607" s="14" t="s">
        <v>71</v>
      </c>
      <c r="B607" s="17" t="s">
        <v>621</v>
      </c>
      <c r="C607" s="18">
        <v>2023</v>
      </c>
      <c r="D607" s="320">
        <v>0.4</v>
      </c>
      <c r="E607" s="39">
        <v>54</v>
      </c>
      <c r="F607" s="162">
        <v>30</v>
      </c>
      <c r="G607" s="25">
        <v>247.21126999999998</v>
      </c>
      <c r="H607" s="28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x14ac:dyDescent="0.25">
      <c r="A608" s="14" t="s">
        <v>71</v>
      </c>
      <c r="B608" s="17" t="s">
        <v>622</v>
      </c>
      <c r="C608" s="18">
        <v>2023</v>
      </c>
      <c r="D608" s="320">
        <v>0.4</v>
      </c>
      <c r="E608" s="39">
        <v>60</v>
      </c>
      <c r="F608" s="162">
        <v>15</v>
      </c>
      <c r="G608" s="25">
        <v>164.38562999999999</v>
      </c>
      <c r="H608" s="28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x14ac:dyDescent="0.25">
      <c r="A609" s="14" t="s">
        <v>71</v>
      </c>
      <c r="B609" s="17" t="s">
        <v>623</v>
      </c>
      <c r="C609" s="18">
        <v>2023</v>
      </c>
      <c r="D609" s="320">
        <v>0.4</v>
      </c>
      <c r="E609" s="39">
        <v>11</v>
      </c>
      <c r="F609" s="162">
        <v>30</v>
      </c>
      <c r="G609" s="25">
        <v>207.5309</v>
      </c>
      <c r="H609" s="28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x14ac:dyDescent="0.25">
      <c r="A610" s="14" t="s">
        <v>71</v>
      </c>
      <c r="B610" s="17" t="s">
        <v>624</v>
      </c>
      <c r="C610" s="18">
        <v>2023</v>
      </c>
      <c r="D610" s="320">
        <v>0.4</v>
      </c>
      <c r="E610" s="39">
        <v>7</v>
      </c>
      <c r="F610" s="162">
        <v>50</v>
      </c>
      <c r="G610" s="25">
        <v>155.07454000000001</v>
      </c>
      <c r="H610" s="28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25.5" x14ac:dyDescent="0.25">
      <c r="A611" s="14" t="s">
        <v>71</v>
      </c>
      <c r="B611" s="17" t="s">
        <v>625</v>
      </c>
      <c r="C611" s="18">
        <v>2023</v>
      </c>
      <c r="D611" s="320">
        <v>0.4</v>
      </c>
      <c r="E611" s="39">
        <v>67</v>
      </c>
      <c r="F611" s="162">
        <v>85</v>
      </c>
      <c r="G611" s="25">
        <v>336.16315000000003</v>
      </c>
      <c r="H611" s="28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8.25" x14ac:dyDescent="0.25">
      <c r="A612" s="14" t="s">
        <v>71</v>
      </c>
      <c r="B612" s="17" t="s">
        <v>626</v>
      </c>
      <c r="C612" s="18">
        <v>2023</v>
      </c>
      <c r="D612" s="320">
        <v>0.4</v>
      </c>
      <c r="E612" s="39">
        <v>23</v>
      </c>
      <c r="F612" s="162">
        <v>15</v>
      </c>
      <c r="G612" s="25">
        <v>110.70309</v>
      </c>
      <c r="H612" s="28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25.5" x14ac:dyDescent="0.25">
      <c r="A613" s="14" t="s">
        <v>71</v>
      </c>
      <c r="B613" s="17" t="s">
        <v>627</v>
      </c>
      <c r="C613" s="18">
        <v>2023</v>
      </c>
      <c r="D613" s="320">
        <v>0.4</v>
      </c>
      <c r="E613" s="39">
        <v>620</v>
      </c>
      <c r="F613" s="162">
        <v>15</v>
      </c>
      <c r="G613" s="25">
        <v>1077.4121699999998</v>
      </c>
      <c r="H613" s="28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25.5" x14ac:dyDescent="0.25">
      <c r="A614" s="14" t="s">
        <v>71</v>
      </c>
      <c r="B614" s="17" t="s">
        <v>628</v>
      </c>
      <c r="C614" s="18">
        <v>2023</v>
      </c>
      <c r="D614" s="320">
        <v>0.4</v>
      </c>
      <c r="E614" s="39">
        <v>21</v>
      </c>
      <c r="F614" s="162">
        <v>10</v>
      </c>
      <c r="G614" s="25">
        <v>93.311809999999994</v>
      </c>
      <c r="H614" s="28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25.5" x14ac:dyDescent="0.25">
      <c r="A615" s="14" t="s">
        <v>71</v>
      </c>
      <c r="B615" s="17" t="s">
        <v>629</v>
      </c>
      <c r="C615" s="18">
        <v>2023</v>
      </c>
      <c r="D615" s="320">
        <v>0.4</v>
      </c>
      <c r="E615" s="39">
        <v>72</v>
      </c>
      <c r="F615" s="162">
        <v>10</v>
      </c>
      <c r="G615" s="25">
        <v>197.83094</v>
      </c>
      <c r="H615" s="28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25.5" x14ac:dyDescent="0.25">
      <c r="A616" s="14" t="s">
        <v>71</v>
      </c>
      <c r="B616" s="17" t="s">
        <v>630</v>
      </c>
      <c r="C616" s="18">
        <v>2023</v>
      </c>
      <c r="D616" s="320">
        <v>0.4</v>
      </c>
      <c r="E616" s="39">
        <v>6</v>
      </c>
      <c r="F616" s="162">
        <v>15</v>
      </c>
      <c r="G616" s="25">
        <v>84.884129999999999</v>
      </c>
      <c r="H616" s="28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8.25" x14ac:dyDescent="0.25">
      <c r="A617" s="14" t="s">
        <v>71</v>
      </c>
      <c r="B617" s="17" t="s">
        <v>631</v>
      </c>
      <c r="C617" s="18">
        <v>2023</v>
      </c>
      <c r="D617" s="320">
        <v>0.4</v>
      </c>
      <c r="E617" s="39">
        <v>112</v>
      </c>
      <c r="F617" s="162">
        <v>10</v>
      </c>
      <c r="G617" s="25">
        <v>299.51812999999999</v>
      </c>
      <c r="H617" s="28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8.25" x14ac:dyDescent="0.25">
      <c r="A618" s="14" t="s">
        <v>71</v>
      </c>
      <c r="B618" s="17" t="s">
        <v>632</v>
      </c>
      <c r="C618" s="18">
        <v>2023</v>
      </c>
      <c r="D618" s="320">
        <v>0.4</v>
      </c>
      <c r="E618" s="39">
        <v>104</v>
      </c>
      <c r="F618" s="162">
        <v>15</v>
      </c>
      <c r="G618" s="25">
        <v>265.72843</v>
      </c>
      <c r="H618" s="28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63.75" x14ac:dyDescent="0.25">
      <c r="A619" s="14" t="s">
        <v>71</v>
      </c>
      <c r="B619" s="17" t="s">
        <v>633</v>
      </c>
      <c r="C619" s="18">
        <v>2023</v>
      </c>
      <c r="D619" s="320">
        <v>0.4</v>
      </c>
      <c r="E619" s="39">
        <v>451</v>
      </c>
      <c r="F619" s="162">
        <v>14</v>
      </c>
      <c r="G619" s="25">
        <v>831.89945999999998</v>
      </c>
      <c r="H619" s="28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8.25" x14ac:dyDescent="0.25">
      <c r="A620" s="14" t="s">
        <v>71</v>
      </c>
      <c r="B620" s="17" t="s">
        <v>634</v>
      </c>
      <c r="C620" s="18">
        <v>2023</v>
      </c>
      <c r="D620" s="320">
        <v>0.4</v>
      </c>
      <c r="E620" s="39">
        <v>126</v>
      </c>
      <c r="F620" s="162">
        <v>15</v>
      </c>
      <c r="G620" s="25">
        <v>328.02696999999995</v>
      </c>
      <c r="H620" s="28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25.5" x14ac:dyDescent="0.25">
      <c r="A621" s="14" t="s">
        <v>71</v>
      </c>
      <c r="B621" s="17" t="s">
        <v>635</v>
      </c>
      <c r="C621" s="18">
        <v>2023</v>
      </c>
      <c r="D621" s="320">
        <v>0.4</v>
      </c>
      <c r="E621" s="39">
        <v>20</v>
      </c>
      <c r="F621" s="162">
        <v>20</v>
      </c>
      <c r="G621" s="25">
        <v>205.42252999999999</v>
      </c>
      <c r="H621" s="28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25.5" x14ac:dyDescent="0.25">
      <c r="A622" s="14" t="s">
        <v>71</v>
      </c>
      <c r="B622" s="17" t="s">
        <v>636</v>
      </c>
      <c r="C622" s="18">
        <v>2023</v>
      </c>
      <c r="D622" s="320">
        <v>0.4</v>
      </c>
      <c r="E622" s="39">
        <v>121</v>
      </c>
      <c r="F622" s="162">
        <v>97.8</v>
      </c>
      <c r="G622" s="25">
        <v>525.39158999999995</v>
      </c>
      <c r="H622" s="28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25.5" x14ac:dyDescent="0.25">
      <c r="A623" s="14" t="s">
        <v>71</v>
      </c>
      <c r="B623" s="17" t="s">
        <v>637</v>
      </c>
      <c r="C623" s="18">
        <v>2023</v>
      </c>
      <c r="D623" s="320">
        <v>0.4</v>
      </c>
      <c r="E623" s="39">
        <v>45</v>
      </c>
      <c r="F623" s="162">
        <v>15</v>
      </c>
      <c r="G623" s="25">
        <v>161.82921999999999</v>
      </c>
      <c r="H623" s="28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25.5" x14ac:dyDescent="0.25">
      <c r="A624" s="14" t="s">
        <v>71</v>
      </c>
      <c r="B624" s="17" t="s">
        <v>638</v>
      </c>
      <c r="C624" s="18">
        <v>2023</v>
      </c>
      <c r="D624" s="320">
        <v>0.4</v>
      </c>
      <c r="E624" s="39">
        <v>29</v>
      </c>
      <c r="F624" s="162">
        <v>15</v>
      </c>
      <c r="G624" s="25">
        <v>106.23399000000001</v>
      </c>
      <c r="H624" s="28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25.5" x14ac:dyDescent="0.25">
      <c r="A625" s="14" t="s">
        <v>71</v>
      </c>
      <c r="B625" s="17" t="s">
        <v>639</v>
      </c>
      <c r="C625" s="18">
        <v>2023</v>
      </c>
      <c r="D625" s="320">
        <v>0.4</v>
      </c>
      <c r="E625" s="39">
        <v>40</v>
      </c>
      <c r="F625" s="162">
        <v>15</v>
      </c>
      <c r="G625" s="25">
        <v>187.15528</v>
      </c>
      <c r="H625" s="28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25.5" x14ac:dyDescent="0.25">
      <c r="A626" s="14" t="s">
        <v>71</v>
      </c>
      <c r="B626" s="17" t="s">
        <v>640</v>
      </c>
      <c r="C626" s="18">
        <v>2023</v>
      </c>
      <c r="D626" s="320">
        <v>0.4</v>
      </c>
      <c r="E626" s="39">
        <v>55</v>
      </c>
      <c r="F626" s="162">
        <v>15</v>
      </c>
      <c r="G626" s="25">
        <v>233.78917000000001</v>
      </c>
      <c r="H626" s="28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x14ac:dyDescent="0.25">
      <c r="A627" s="14" t="s">
        <v>71</v>
      </c>
      <c r="B627" s="17" t="s">
        <v>641</v>
      </c>
      <c r="C627" s="18">
        <v>2023</v>
      </c>
      <c r="D627" s="320">
        <v>0.4</v>
      </c>
      <c r="E627" s="39">
        <v>16</v>
      </c>
      <c r="F627" s="162">
        <v>15</v>
      </c>
      <c r="G627" s="25">
        <v>110.41443</v>
      </c>
      <c r="H627" s="28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x14ac:dyDescent="0.25">
      <c r="A628" s="14" t="s">
        <v>71</v>
      </c>
      <c r="B628" s="17" t="s">
        <v>642</v>
      </c>
      <c r="C628" s="18">
        <v>2023</v>
      </c>
      <c r="D628" s="320">
        <v>0.4</v>
      </c>
      <c r="E628" s="39">
        <v>56</v>
      </c>
      <c r="F628" s="162">
        <v>15</v>
      </c>
      <c r="G628" s="25">
        <v>162.04268999999999</v>
      </c>
      <c r="H628" s="28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25.5" x14ac:dyDescent="0.25">
      <c r="A629" s="14" t="s">
        <v>71</v>
      </c>
      <c r="B629" s="17" t="s">
        <v>643</v>
      </c>
      <c r="C629" s="18">
        <v>2023</v>
      </c>
      <c r="D629" s="320">
        <v>0.4</v>
      </c>
      <c r="E629" s="39">
        <v>265</v>
      </c>
      <c r="F629" s="162">
        <v>30</v>
      </c>
      <c r="G629" s="25">
        <v>341.46419000000003</v>
      </c>
      <c r="H629" s="28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25.5" x14ac:dyDescent="0.25">
      <c r="A630" s="14" t="s">
        <v>71</v>
      </c>
      <c r="B630" s="17" t="s">
        <v>644</v>
      </c>
      <c r="C630" s="18">
        <v>2023</v>
      </c>
      <c r="D630" s="320">
        <v>0.4</v>
      </c>
      <c r="E630" s="39">
        <v>14</v>
      </c>
      <c r="F630" s="162">
        <v>7.5</v>
      </c>
      <c r="G630" s="25">
        <v>80.823650000000001</v>
      </c>
      <c r="H630" s="28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x14ac:dyDescent="0.25">
      <c r="A631" s="14" t="s">
        <v>71</v>
      </c>
      <c r="B631" s="17" t="s">
        <v>645</v>
      </c>
      <c r="C631" s="18">
        <v>2023</v>
      </c>
      <c r="D631" s="320">
        <v>0.4</v>
      </c>
      <c r="E631" s="39">
        <v>116</v>
      </c>
      <c r="F631" s="162">
        <v>10</v>
      </c>
      <c r="G631" s="25">
        <v>262.37225999999998</v>
      </c>
      <c r="H631" s="28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25.5" x14ac:dyDescent="0.25">
      <c r="A632" s="14" t="s">
        <v>71</v>
      </c>
      <c r="B632" s="17" t="s">
        <v>646</v>
      </c>
      <c r="C632" s="18">
        <v>2023</v>
      </c>
      <c r="D632" s="320">
        <v>0.4</v>
      </c>
      <c r="E632" s="39">
        <v>196</v>
      </c>
      <c r="F632" s="162">
        <v>30</v>
      </c>
      <c r="G632" s="25">
        <v>1045.7183499999999</v>
      </c>
      <c r="H632" s="28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25.5" x14ac:dyDescent="0.25">
      <c r="A633" s="14" t="s">
        <v>71</v>
      </c>
      <c r="B633" s="17" t="s">
        <v>647</v>
      </c>
      <c r="C633" s="18">
        <v>2023</v>
      </c>
      <c r="D633" s="320">
        <v>0.4</v>
      </c>
      <c r="E633" s="39">
        <v>26</v>
      </c>
      <c r="F633" s="162">
        <v>10</v>
      </c>
      <c r="G633" s="25">
        <v>139.57501000000002</v>
      </c>
      <c r="H633" s="28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25.5" x14ac:dyDescent="0.25">
      <c r="A634" s="14" t="s">
        <v>71</v>
      </c>
      <c r="B634" s="17" t="s">
        <v>648</v>
      </c>
      <c r="C634" s="18">
        <v>2023</v>
      </c>
      <c r="D634" s="320">
        <v>0.4</v>
      </c>
      <c r="E634" s="39">
        <v>35</v>
      </c>
      <c r="F634" s="162">
        <v>10</v>
      </c>
      <c r="G634" s="25">
        <v>101.78955000000001</v>
      </c>
      <c r="H634" s="28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25.5" x14ac:dyDescent="0.25">
      <c r="A635" s="14" t="s">
        <v>71</v>
      </c>
      <c r="B635" s="17" t="s">
        <v>649</v>
      </c>
      <c r="C635" s="18">
        <v>2023</v>
      </c>
      <c r="D635" s="320">
        <v>0.4</v>
      </c>
      <c r="E635" s="39">
        <v>38</v>
      </c>
      <c r="F635" s="162">
        <v>15</v>
      </c>
      <c r="G635" s="25">
        <v>168.11010999999999</v>
      </c>
      <c r="H635" s="28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x14ac:dyDescent="0.25">
      <c r="A636" s="14" t="s">
        <v>71</v>
      </c>
      <c r="B636" s="17" t="s">
        <v>650</v>
      </c>
      <c r="C636" s="18">
        <v>2023</v>
      </c>
      <c r="D636" s="320">
        <v>0.4</v>
      </c>
      <c r="E636" s="39">
        <v>70</v>
      </c>
      <c r="F636" s="162">
        <v>15</v>
      </c>
      <c r="G636" s="25">
        <v>349.37344000000002</v>
      </c>
      <c r="H636" s="28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25.5" x14ac:dyDescent="0.25">
      <c r="A637" s="14" t="s">
        <v>71</v>
      </c>
      <c r="B637" s="17" t="s">
        <v>651</v>
      </c>
      <c r="C637" s="18">
        <v>2023</v>
      </c>
      <c r="D637" s="320">
        <v>0.4</v>
      </c>
      <c r="E637" s="39">
        <v>279</v>
      </c>
      <c r="F637" s="162">
        <v>30</v>
      </c>
      <c r="G637" s="25">
        <v>763.40946999999994</v>
      </c>
      <c r="H637" s="28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x14ac:dyDescent="0.25">
      <c r="A638" s="14" t="s">
        <v>71</v>
      </c>
      <c r="B638" s="17" t="s">
        <v>652</v>
      </c>
      <c r="C638" s="18">
        <v>2023</v>
      </c>
      <c r="D638" s="320">
        <v>0.4</v>
      </c>
      <c r="E638" s="39">
        <v>18</v>
      </c>
      <c r="F638" s="162">
        <v>50</v>
      </c>
      <c r="G638" s="25">
        <v>110.40702999999999</v>
      </c>
      <c r="H638" s="28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25.5" x14ac:dyDescent="0.25">
      <c r="A639" s="14" t="s">
        <v>71</v>
      </c>
      <c r="B639" s="17" t="s">
        <v>653</v>
      </c>
      <c r="C639" s="18">
        <v>2023</v>
      </c>
      <c r="D639" s="320">
        <v>0.4</v>
      </c>
      <c r="E639" s="39">
        <v>10</v>
      </c>
      <c r="F639" s="162">
        <v>10</v>
      </c>
      <c r="G639" s="25">
        <v>84.674410000000009</v>
      </c>
      <c r="H639" s="28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x14ac:dyDescent="0.25">
      <c r="A640" s="14" t="s">
        <v>71</v>
      </c>
      <c r="B640" s="17" t="s">
        <v>654</v>
      </c>
      <c r="C640" s="18">
        <v>2023</v>
      </c>
      <c r="D640" s="320">
        <v>0.4</v>
      </c>
      <c r="E640" s="39">
        <v>308</v>
      </c>
      <c r="F640" s="162">
        <v>4</v>
      </c>
      <c r="G640" s="25">
        <v>517.00450999999998</v>
      </c>
      <c r="H640" s="28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x14ac:dyDescent="0.25">
      <c r="A641" s="14" t="s">
        <v>71</v>
      </c>
      <c r="B641" s="17" t="s">
        <v>655</v>
      </c>
      <c r="C641" s="18">
        <v>2023</v>
      </c>
      <c r="D641" s="320">
        <v>0.4</v>
      </c>
      <c r="E641" s="39">
        <v>50</v>
      </c>
      <c r="F641" s="162">
        <v>15</v>
      </c>
      <c r="G641" s="25">
        <v>166.48779000000002</v>
      </c>
      <c r="H641" s="28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x14ac:dyDescent="0.25">
      <c r="A642" s="14" t="s">
        <v>71</v>
      </c>
      <c r="B642" s="17" t="s">
        <v>656</v>
      </c>
      <c r="C642" s="18">
        <v>2023</v>
      </c>
      <c r="D642" s="320">
        <v>0.4</v>
      </c>
      <c r="E642" s="39">
        <v>35</v>
      </c>
      <c r="F642" s="162">
        <v>15</v>
      </c>
      <c r="G642" s="25">
        <v>243.33202</v>
      </c>
      <c r="H642" s="28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x14ac:dyDescent="0.25">
      <c r="A643" s="14" t="s">
        <v>71</v>
      </c>
      <c r="B643" s="17" t="s">
        <v>657</v>
      </c>
      <c r="C643" s="18">
        <v>2023</v>
      </c>
      <c r="D643" s="320">
        <v>0.4</v>
      </c>
      <c r="E643" s="39">
        <v>150</v>
      </c>
      <c r="F643" s="162">
        <v>7</v>
      </c>
      <c r="G643" s="25">
        <v>367.77472999999998</v>
      </c>
      <c r="H643" s="28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25.5" x14ac:dyDescent="0.25">
      <c r="A644" s="14" t="s">
        <v>71</v>
      </c>
      <c r="B644" s="17" t="s">
        <v>658</v>
      </c>
      <c r="C644" s="18">
        <v>2023</v>
      </c>
      <c r="D644" s="320">
        <v>0.4</v>
      </c>
      <c r="E644" s="39">
        <v>221</v>
      </c>
      <c r="F644" s="162">
        <v>2</v>
      </c>
      <c r="G644" s="25">
        <v>1059.1973</v>
      </c>
      <c r="H644" s="28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25.5" x14ac:dyDescent="0.25">
      <c r="A645" s="14" t="s">
        <v>71</v>
      </c>
      <c r="B645" s="17" t="s">
        <v>659</v>
      </c>
      <c r="C645" s="18">
        <v>2023</v>
      </c>
      <c r="D645" s="320">
        <v>0.4</v>
      </c>
      <c r="E645" s="39">
        <v>8</v>
      </c>
      <c r="F645" s="162">
        <v>15</v>
      </c>
      <c r="G645" s="25">
        <v>367.11349000000001</v>
      </c>
      <c r="H645" s="28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25.5" x14ac:dyDescent="0.25">
      <c r="A646" s="14" t="s">
        <v>71</v>
      </c>
      <c r="B646" s="24" t="s">
        <v>660</v>
      </c>
      <c r="C646" s="18">
        <v>2023</v>
      </c>
      <c r="D646" s="320">
        <v>0.4</v>
      </c>
      <c r="E646" s="39">
        <v>95</v>
      </c>
      <c r="F646" s="162">
        <v>15</v>
      </c>
      <c r="G646" s="25">
        <v>400.40863000000002</v>
      </c>
      <c r="H646" s="28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x14ac:dyDescent="0.25">
      <c r="A647" s="14" t="s">
        <v>71</v>
      </c>
      <c r="B647" s="24" t="s">
        <v>661</v>
      </c>
      <c r="C647" s="18">
        <v>2023</v>
      </c>
      <c r="D647" s="320">
        <v>0.4</v>
      </c>
      <c r="E647" s="39">
        <v>18</v>
      </c>
      <c r="F647" s="162">
        <v>15</v>
      </c>
      <c r="G647" s="25">
        <v>79.05592</v>
      </c>
      <c r="H647" s="28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x14ac:dyDescent="0.25">
      <c r="A648" s="14" t="s">
        <v>71</v>
      </c>
      <c r="B648" s="24" t="s">
        <v>662</v>
      </c>
      <c r="C648" s="18">
        <v>2023</v>
      </c>
      <c r="D648" s="320">
        <v>0.4</v>
      </c>
      <c r="E648" s="39">
        <v>9</v>
      </c>
      <c r="F648" s="162">
        <v>50</v>
      </c>
      <c r="G648" s="25">
        <v>139.54133999999999</v>
      </c>
      <c r="H648" s="28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x14ac:dyDescent="0.25">
      <c r="A649" s="14" t="s">
        <v>71</v>
      </c>
      <c r="B649" s="24" t="s">
        <v>663</v>
      </c>
      <c r="C649" s="18">
        <v>2023</v>
      </c>
      <c r="D649" s="320">
        <v>0.4</v>
      </c>
      <c r="E649" s="39">
        <v>38</v>
      </c>
      <c r="F649" s="162">
        <v>6</v>
      </c>
      <c r="G649" s="25">
        <v>222.57186999999999</v>
      </c>
      <c r="H649" s="28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25.5" x14ac:dyDescent="0.25">
      <c r="A650" s="14" t="s">
        <v>71</v>
      </c>
      <c r="B650" s="24" t="s">
        <v>664</v>
      </c>
      <c r="C650" s="18">
        <v>2023</v>
      </c>
      <c r="D650" s="320">
        <v>0.4</v>
      </c>
      <c r="E650" s="39">
        <v>203</v>
      </c>
      <c r="F650" s="162">
        <v>45</v>
      </c>
      <c r="G650" s="25">
        <v>470.50099999999998</v>
      </c>
      <c r="H650" s="28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25.5" x14ac:dyDescent="0.25">
      <c r="A651" s="14" t="s">
        <v>71</v>
      </c>
      <c r="B651" s="24" t="s">
        <v>665</v>
      </c>
      <c r="C651" s="18">
        <v>2023</v>
      </c>
      <c r="D651" s="320">
        <v>0.4</v>
      </c>
      <c r="E651" s="39">
        <v>35</v>
      </c>
      <c r="F651" s="162">
        <v>15</v>
      </c>
      <c r="G651" s="25">
        <v>141.88045000000002</v>
      </c>
      <c r="H651" s="28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x14ac:dyDescent="0.25">
      <c r="A652" s="14" t="s">
        <v>71</v>
      </c>
      <c r="B652" s="24" t="s">
        <v>666</v>
      </c>
      <c r="C652" s="18">
        <v>2023</v>
      </c>
      <c r="D652" s="320">
        <v>0.4</v>
      </c>
      <c r="E652" s="39">
        <v>7</v>
      </c>
      <c r="F652" s="162">
        <v>15</v>
      </c>
      <c r="G652" s="25">
        <v>108.76353</v>
      </c>
      <c r="H652" s="28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25.5" x14ac:dyDescent="0.25">
      <c r="A653" s="14" t="s">
        <v>71</v>
      </c>
      <c r="B653" s="24" t="s">
        <v>667</v>
      </c>
      <c r="C653" s="18">
        <v>2023</v>
      </c>
      <c r="D653" s="320">
        <v>0.4</v>
      </c>
      <c r="E653" s="39">
        <v>39</v>
      </c>
      <c r="F653" s="162">
        <v>15</v>
      </c>
      <c r="G653" s="25">
        <v>346.58158000000003</v>
      </c>
      <c r="H653" s="28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x14ac:dyDescent="0.25">
      <c r="A654" s="14" t="s">
        <v>71</v>
      </c>
      <c r="B654" s="24" t="s">
        <v>668</v>
      </c>
      <c r="C654" s="18">
        <v>2023</v>
      </c>
      <c r="D654" s="320">
        <v>0.4</v>
      </c>
      <c r="E654" s="39">
        <v>271</v>
      </c>
      <c r="F654" s="162">
        <v>15</v>
      </c>
      <c r="G654" s="25">
        <v>657.9134499999999</v>
      </c>
      <c r="H654" s="28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25.5" x14ac:dyDescent="0.25">
      <c r="A655" s="14" t="s">
        <v>71</v>
      </c>
      <c r="B655" s="24" t="s">
        <v>669</v>
      </c>
      <c r="C655" s="18">
        <v>2023</v>
      </c>
      <c r="D655" s="320">
        <v>0.4</v>
      </c>
      <c r="E655" s="39">
        <v>297</v>
      </c>
      <c r="F655" s="162">
        <v>11</v>
      </c>
      <c r="G655" s="25">
        <v>785.17443999999989</v>
      </c>
      <c r="H655" s="28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25.5" x14ac:dyDescent="0.25">
      <c r="A656" s="14" t="s">
        <v>71</v>
      </c>
      <c r="B656" s="24" t="s">
        <v>670</v>
      </c>
      <c r="C656" s="18">
        <v>2023</v>
      </c>
      <c r="D656" s="320">
        <v>0.4</v>
      </c>
      <c r="E656" s="39">
        <v>12</v>
      </c>
      <c r="F656" s="162">
        <v>15</v>
      </c>
      <c r="G656" s="25">
        <v>70.627520000000004</v>
      </c>
      <c r="H656" s="28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25.5" x14ac:dyDescent="0.25">
      <c r="A657" s="14" t="s">
        <v>71</v>
      </c>
      <c r="B657" s="24" t="s">
        <v>671</v>
      </c>
      <c r="C657" s="18">
        <v>2023</v>
      </c>
      <c r="D657" s="320">
        <v>0.4</v>
      </c>
      <c r="E657" s="39">
        <v>156</v>
      </c>
      <c r="F657" s="162">
        <v>15</v>
      </c>
      <c r="G657" s="25">
        <v>351.14234000000005</v>
      </c>
      <c r="H657" s="28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25.5" x14ac:dyDescent="0.25">
      <c r="A658" s="14" t="s">
        <v>71</v>
      </c>
      <c r="B658" s="24" t="s">
        <v>672</v>
      </c>
      <c r="C658" s="18">
        <v>2023</v>
      </c>
      <c r="D658" s="320">
        <v>0.4</v>
      </c>
      <c r="E658" s="39">
        <v>59</v>
      </c>
      <c r="F658" s="162">
        <v>15</v>
      </c>
      <c r="G658" s="25">
        <v>200.45328000000001</v>
      </c>
      <c r="H658" s="28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25.5" x14ac:dyDescent="0.25">
      <c r="A659" s="14" t="s">
        <v>71</v>
      </c>
      <c r="B659" s="24" t="s">
        <v>673</v>
      </c>
      <c r="C659" s="18">
        <v>2023</v>
      </c>
      <c r="D659" s="320">
        <v>0.4</v>
      </c>
      <c r="E659" s="39">
        <v>498</v>
      </c>
      <c r="F659" s="162">
        <v>28</v>
      </c>
      <c r="G659" s="25">
        <v>958.95081999999991</v>
      </c>
      <c r="H659" s="28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25.5" x14ac:dyDescent="0.25">
      <c r="A660" s="14" t="s">
        <v>71</v>
      </c>
      <c r="B660" s="24" t="s">
        <v>674</v>
      </c>
      <c r="C660" s="18">
        <v>2023</v>
      </c>
      <c r="D660" s="320">
        <v>0.4</v>
      </c>
      <c r="E660" s="39">
        <v>97</v>
      </c>
      <c r="F660" s="162">
        <v>10</v>
      </c>
      <c r="G660" s="25">
        <v>363.25301000000002</v>
      </c>
      <c r="H660" s="28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x14ac:dyDescent="0.25">
      <c r="A661" s="14" t="s">
        <v>71</v>
      </c>
      <c r="B661" s="24" t="s">
        <v>675</v>
      </c>
      <c r="C661" s="18">
        <v>2023</v>
      </c>
      <c r="D661" s="320">
        <v>0.4</v>
      </c>
      <c r="E661" s="39">
        <v>280</v>
      </c>
      <c r="F661" s="162">
        <v>77.73</v>
      </c>
      <c r="G661" s="25">
        <v>692.86153000000002</v>
      </c>
      <c r="H661" s="28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25.5" x14ac:dyDescent="0.25">
      <c r="A662" s="14" t="s">
        <v>71</v>
      </c>
      <c r="B662" s="24" t="s">
        <v>676</v>
      </c>
      <c r="C662" s="18">
        <v>2023</v>
      </c>
      <c r="D662" s="320">
        <v>0.4</v>
      </c>
      <c r="E662" s="39">
        <v>88</v>
      </c>
      <c r="F662" s="162">
        <v>15</v>
      </c>
      <c r="G662" s="25">
        <v>257.62510000000003</v>
      </c>
      <c r="H662" s="28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51" x14ac:dyDescent="0.25">
      <c r="A663" s="14" t="s">
        <v>71</v>
      </c>
      <c r="B663" s="24" t="s">
        <v>677</v>
      </c>
      <c r="C663" s="18">
        <v>2023</v>
      </c>
      <c r="D663" s="320">
        <v>0.4</v>
      </c>
      <c r="E663" s="39">
        <v>73</v>
      </c>
      <c r="F663" s="162">
        <v>15</v>
      </c>
      <c r="G663" s="25">
        <v>222.37439000000001</v>
      </c>
      <c r="H663" s="28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25.5" x14ac:dyDescent="0.25">
      <c r="A664" s="14" t="s">
        <v>71</v>
      </c>
      <c r="B664" s="24" t="s">
        <v>678</v>
      </c>
      <c r="C664" s="18">
        <v>2023</v>
      </c>
      <c r="D664" s="320">
        <v>0.4</v>
      </c>
      <c r="E664" s="39">
        <v>115</v>
      </c>
      <c r="F664" s="162">
        <v>15</v>
      </c>
      <c r="G664" s="25">
        <v>337.37809999999996</v>
      </c>
      <c r="H664" s="28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51" x14ac:dyDescent="0.25">
      <c r="A665" s="14" t="s">
        <v>71</v>
      </c>
      <c r="B665" s="24" t="s">
        <v>679</v>
      </c>
      <c r="C665" s="18">
        <v>2023</v>
      </c>
      <c r="D665" s="320">
        <v>0.4</v>
      </c>
      <c r="E665" s="39">
        <v>32</v>
      </c>
      <c r="F665" s="162">
        <v>15</v>
      </c>
      <c r="G665" s="25">
        <v>131.15679999999998</v>
      </c>
      <c r="H665" s="28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25.5" x14ac:dyDescent="0.25">
      <c r="A666" s="14" t="s">
        <v>71</v>
      </c>
      <c r="B666" s="24" t="s">
        <v>680</v>
      </c>
      <c r="C666" s="18">
        <v>2023</v>
      </c>
      <c r="D666" s="320">
        <v>0.4</v>
      </c>
      <c r="E666" s="39">
        <v>32</v>
      </c>
      <c r="F666" s="162">
        <v>15</v>
      </c>
      <c r="G666" s="25">
        <v>147.91867000000002</v>
      </c>
      <c r="H666" s="28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8.25" x14ac:dyDescent="0.25">
      <c r="A667" s="14" t="s">
        <v>71</v>
      </c>
      <c r="B667" s="24" t="s">
        <v>681</v>
      </c>
      <c r="C667" s="18">
        <v>2023</v>
      </c>
      <c r="D667" s="320">
        <v>0.4</v>
      </c>
      <c r="E667" s="39">
        <v>40</v>
      </c>
      <c r="F667" s="162">
        <v>15</v>
      </c>
      <c r="G667" s="25">
        <v>126.98647</v>
      </c>
      <c r="H667" s="28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25.5" x14ac:dyDescent="0.25">
      <c r="A668" s="14" t="s">
        <v>71</v>
      </c>
      <c r="B668" s="24" t="s">
        <v>682</v>
      </c>
      <c r="C668" s="18">
        <v>2023</v>
      </c>
      <c r="D668" s="320">
        <v>0.4</v>
      </c>
      <c r="E668" s="39">
        <v>46</v>
      </c>
      <c r="F668" s="162">
        <v>10</v>
      </c>
      <c r="G668" s="25">
        <v>186.95775</v>
      </c>
      <c r="H668" s="28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x14ac:dyDescent="0.25">
      <c r="A669" s="14" t="s">
        <v>71</v>
      </c>
      <c r="B669" s="24" t="s">
        <v>683</v>
      </c>
      <c r="C669" s="18">
        <v>2023</v>
      </c>
      <c r="D669" s="320">
        <v>0.4</v>
      </c>
      <c r="E669" s="39">
        <v>25</v>
      </c>
      <c r="F669" s="162">
        <v>5</v>
      </c>
      <c r="G669" s="25">
        <v>38.010469999999998</v>
      </c>
      <c r="H669" s="28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x14ac:dyDescent="0.25">
      <c r="A670" s="14" t="s">
        <v>71</v>
      </c>
      <c r="B670" s="24" t="s">
        <v>684</v>
      </c>
      <c r="C670" s="18">
        <v>2023</v>
      </c>
      <c r="D670" s="320">
        <v>0.4</v>
      </c>
      <c r="E670" s="39">
        <v>30</v>
      </c>
      <c r="F670" s="162">
        <v>5</v>
      </c>
      <c r="G670" s="25">
        <v>90.36036</v>
      </c>
      <c r="H670" s="28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x14ac:dyDescent="0.25">
      <c r="A671" s="14" t="s">
        <v>71</v>
      </c>
      <c r="B671" s="24" t="s">
        <v>685</v>
      </c>
      <c r="C671" s="18">
        <v>2023</v>
      </c>
      <c r="D671" s="320">
        <v>0.4</v>
      </c>
      <c r="E671" s="39">
        <v>24</v>
      </c>
      <c r="F671" s="162">
        <v>8</v>
      </c>
      <c r="G671" s="25">
        <v>91.574130000000011</v>
      </c>
      <c r="H671" s="28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25.5" x14ac:dyDescent="0.25">
      <c r="A672" s="14" t="s">
        <v>71</v>
      </c>
      <c r="B672" s="24" t="s">
        <v>686</v>
      </c>
      <c r="C672" s="18">
        <v>2023</v>
      </c>
      <c r="D672" s="320">
        <v>0.4</v>
      </c>
      <c r="E672" s="39">
        <v>277</v>
      </c>
      <c r="F672" s="162">
        <v>30</v>
      </c>
      <c r="G672" s="25">
        <v>649.46859999999992</v>
      </c>
      <c r="H672" s="286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25.5" x14ac:dyDescent="0.25">
      <c r="A673" s="14" t="s">
        <v>71</v>
      </c>
      <c r="B673" s="24" t="s">
        <v>687</v>
      </c>
      <c r="C673" s="18">
        <v>2023</v>
      </c>
      <c r="D673" s="320">
        <v>0.4</v>
      </c>
      <c r="E673" s="39">
        <v>260.40000000000003</v>
      </c>
      <c r="F673" s="162">
        <v>15</v>
      </c>
      <c r="G673" s="25">
        <v>438.27521000000002</v>
      </c>
      <c r="H673" s="286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x14ac:dyDescent="0.25">
      <c r="A674" s="14" t="s">
        <v>71</v>
      </c>
      <c r="B674" s="24" t="s">
        <v>688</v>
      </c>
      <c r="C674" s="18">
        <v>2023</v>
      </c>
      <c r="D674" s="320">
        <v>0.4</v>
      </c>
      <c r="E674" s="39">
        <v>92</v>
      </c>
      <c r="F674" s="162">
        <v>190</v>
      </c>
      <c r="G674" s="25">
        <v>389.00554999999997</v>
      </c>
      <c r="H674" s="286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25.5" x14ac:dyDescent="0.25">
      <c r="A675" s="14" t="s">
        <v>71</v>
      </c>
      <c r="B675" s="24" t="s">
        <v>689</v>
      </c>
      <c r="C675" s="18">
        <v>2023</v>
      </c>
      <c r="D675" s="320">
        <v>0.4</v>
      </c>
      <c r="E675" s="39">
        <v>126.5</v>
      </c>
      <c r="F675" s="162">
        <v>25</v>
      </c>
      <c r="G675" s="25">
        <v>465.64477000000005</v>
      </c>
      <c r="H675" s="286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25.5" x14ac:dyDescent="0.25">
      <c r="A676" s="14" t="s">
        <v>71</v>
      </c>
      <c r="B676" s="24" t="s">
        <v>690</v>
      </c>
      <c r="C676" s="18">
        <v>2023</v>
      </c>
      <c r="D676" s="320">
        <v>0.4</v>
      </c>
      <c r="E676" s="39">
        <v>316</v>
      </c>
      <c r="F676" s="162">
        <v>15</v>
      </c>
      <c r="G676" s="25">
        <v>317.38238000000001</v>
      </c>
      <c r="H676" s="286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25.5" x14ac:dyDescent="0.25">
      <c r="A677" s="14" t="s">
        <v>71</v>
      </c>
      <c r="B677" s="24" t="s">
        <v>691</v>
      </c>
      <c r="C677" s="18">
        <v>2023</v>
      </c>
      <c r="D677" s="320">
        <v>0.4</v>
      </c>
      <c r="E677" s="39">
        <v>378</v>
      </c>
      <c r="F677" s="162">
        <v>15</v>
      </c>
      <c r="G677" s="25">
        <v>689.6354</v>
      </c>
      <c r="H677" s="286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25.5" x14ac:dyDescent="0.25">
      <c r="A678" s="14" t="s">
        <v>71</v>
      </c>
      <c r="B678" s="24" t="s">
        <v>692</v>
      </c>
      <c r="C678" s="18">
        <v>2023</v>
      </c>
      <c r="D678" s="320">
        <v>0.4</v>
      </c>
      <c r="E678" s="39">
        <v>26</v>
      </c>
      <c r="F678" s="162">
        <v>7</v>
      </c>
      <c r="G678" s="25">
        <v>81.756410000000002</v>
      </c>
      <c r="H678" s="286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25.5" x14ac:dyDescent="0.25">
      <c r="A679" s="14" t="s">
        <v>71</v>
      </c>
      <c r="B679" s="24" t="s">
        <v>693</v>
      </c>
      <c r="C679" s="18">
        <v>2023</v>
      </c>
      <c r="D679" s="320">
        <v>0.4</v>
      </c>
      <c r="E679" s="39">
        <v>42</v>
      </c>
      <c r="F679" s="162">
        <v>15</v>
      </c>
      <c r="G679" s="25">
        <v>97.62136000000001</v>
      </c>
      <c r="H679" s="286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x14ac:dyDescent="0.25">
      <c r="A680" s="14" t="s">
        <v>71</v>
      </c>
      <c r="B680" s="24" t="s">
        <v>694</v>
      </c>
      <c r="C680" s="18">
        <v>2023</v>
      </c>
      <c r="D680" s="320">
        <v>0.4</v>
      </c>
      <c r="E680" s="39">
        <v>23</v>
      </c>
      <c r="F680" s="162">
        <v>14</v>
      </c>
      <c r="G680" s="25">
        <v>87.105520000000013</v>
      </c>
      <c r="H680" s="286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x14ac:dyDescent="0.25">
      <c r="A681" s="14" t="s">
        <v>71</v>
      </c>
      <c r="B681" s="24" t="s">
        <v>695</v>
      </c>
      <c r="C681" s="18">
        <v>2023</v>
      </c>
      <c r="D681" s="320">
        <v>0.4</v>
      </c>
      <c r="E681" s="39">
        <v>34</v>
      </c>
      <c r="F681" s="162">
        <v>5</v>
      </c>
      <c r="G681" s="25">
        <v>157.44965999999999</v>
      </c>
      <c r="H681" s="286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x14ac:dyDescent="0.25">
      <c r="A682" s="14" t="s">
        <v>71</v>
      </c>
      <c r="B682" s="24" t="s">
        <v>696</v>
      </c>
      <c r="C682" s="18">
        <v>2023</v>
      </c>
      <c r="D682" s="320">
        <v>0.4</v>
      </c>
      <c r="E682" s="39">
        <v>127</v>
      </c>
      <c r="F682" s="162">
        <v>1</v>
      </c>
      <c r="G682" s="25">
        <v>282.36989</v>
      </c>
      <c r="H682" s="286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25.5" x14ac:dyDescent="0.25">
      <c r="A683" s="14" t="s">
        <v>71</v>
      </c>
      <c r="B683" s="24" t="s">
        <v>697</v>
      </c>
      <c r="C683" s="18">
        <v>2023</v>
      </c>
      <c r="D683" s="320">
        <v>0.4</v>
      </c>
      <c r="E683" s="39">
        <v>24</v>
      </c>
      <c r="F683" s="162">
        <v>3</v>
      </c>
      <c r="G683" s="25">
        <v>242.92255</v>
      </c>
      <c r="H683" s="286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25.5" x14ac:dyDescent="0.25">
      <c r="A684" s="14" t="s">
        <v>71</v>
      </c>
      <c r="B684" s="24" t="s">
        <v>698</v>
      </c>
      <c r="C684" s="18">
        <v>2023</v>
      </c>
      <c r="D684" s="320">
        <v>0.4</v>
      </c>
      <c r="E684" s="39">
        <v>5</v>
      </c>
      <c r="F684" s="162">
        <v>15</v>
      </c>
      <c r="G684" s="25">
        <v>140.28492</v>
      </c>
      <c r="H684" s="286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x14ac:dyDescent="0.25">
      <c r="A685" s="14" t="s">
        <v>71</v>
      </c>
      <c r="B685" s="24" t="s">
        <v>699</v>
      </c>
      <c r="C685" s="18">
        <v>2023</v>
      </c>
      <c r="D685" s="320">
        <v>0.4</v>
      </c>
      <c r="E685" s="39">
        <v>13</v>
      </c>
      <c r="F685" s="162">
        <v>50</v>
      </c>
      <c r="G685" s="25">
        <v>155.07626000000002</v>
      </c>
      <c r="H685" s="286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25.5" x14ac:dyDescent="0.25">
      <c r="A686" s="14" t="s">
        <v>71</v>
      </c>
      <c r="B686" s="24" t="s">
        <v>700</v>
      </c>
      <c r="C686" s="18">
        <v>2023</v>
      </c>
      <c r="D686" s="320">
        <v>0.4</v>
      </c>
      <c r="E686" s="39">
        <v>18</v>
      </c>
      <c r="F686" s="162">
        <v>7.5</v>
      </c>
      <c r="G686" s="25">
        <v>89.043210000000016</v>
      </c>
      <c r="H686" s="286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x14ac:dyDescent="0.25">
      <c r="A687" s="14" t="s">
        <v>71</v>
      </c>
      <c r="B687" s="24" t="s">
        <v>701</v>
      </c>
      <c r="C687" s="18">
        <v>2023</v>
      </c>
      <c r="D687" s="320">
        <v>0.4</v>
      </c>
      <c r="E687" s="39">
        <v>5</v>
      </c>
      <c r="F687" s="162">
        <v>15</v>
      </c>
      <c r="G687" s="25">
        <v>117.18549</v>
      </c>
      <c r="H687" s="286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25.5" x14ac:dyDescent="0.25">
      <c r="A688" s="14" t="s">
        <v>71</v>
      </c>
      <c r="B688" s="24" t="s">
        <v>702</v>
      </c>
      <c r="C688" s="18">
        <v>2023</v>
      </c>
      <c r="D688" s="320">
        <v>0.4</v>
      </c>
      <c r="E688" s="39">
        <v>20</v>
      </c>
      <c r="F688" s="162">
        <v>10</v>
      </c>
      <c r="G688" s="25">
        <v>93.929079999999999</v>
      </c>
      <c r="H688" s="286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25.5" x14ac:dyDescent="0.25">
      <c r="A689" s="14" t="s">
        <v>71</v>
      </c>
      <c r="B689" s="24" t="s">
        <v>703</v>
      </c>
      <c r="C689" s="18">
        <v>2023</v>
      </c>
      <c r="D689" s="320">
        <v>0.4</v>
      </c>
      <c r="E689" s="39">
        <v>21</v>
      </c>
      <c r="F689" s="162">
        <v>3</v>
      </c>
      <c r="G689" s="25">
        <v>100.17719</v>
      </c>
      <c r="H689" s="286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8.25" x14ac:dyDescent="0.25">
      <c r="A690" s="14" t="s">
        <v>71</v>
      </c>
      <c r="B690" s="24" t="s">
        <v>704</v>
      </c>
      <c r="C690" s="18">
        <v>2023</v>
      </c>
      <c r="D690" s="320">
        <v>0.4</v>
      </c>
      <c r="E690" s="39">
        <v>82</v>
      </c>
      <c r="F690" s="162">
        <v>11</v>
      </c>
      <c r="G690" s="25">
        <v>270.40083000000004</v>
      </c>
      <c r="H690" s="286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8.25" x14ac:dyDescent="0.25">
      <c r="A691" s="14" t="s">
        <v>71</v>
      </c>
      <c r="B691" s="24" t="s">
        <v>705</v>
      </c>
      <c r="C691" s="18">
        <v>2023</v>
      </c>
      <c r="D691" s="320">
        <v>0.4</v>
      </c>
      <c r="E691" s="39">
        <v>13</v>
      </c>
      <c r="F691" s="162">
        <v>20</v>
      </c>
      <c r="G691" s="25">
        <v>87.618169999999992</v>
      </c>
      <c r="H691" s="286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51" x14ac:dyDescent="0.25">
      <c r="A692" s="14" t="s">
        <v>71</v>
      </c>
      <c r="B692" s="24" t="s">
        <v>706</v>
      </c>
      <c r="C692" s="18">
        <v>2023</v>
      </c>
      <c r="D692" s="320">
        <v>0.4</v>
      </c>
      <c r="E692" s="39">
        <v>23</v>
      </c>
      <c r="F692" s="162">
        <v>15</v>
      </c>
      <c r="G692" s="25">
        <v>85.856699999999989</v>
      </c>
      <c r="H692" s="286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25.5" x14ac:dyDescent="0.25">
      <c r="A693" s="14" t="s">
        <v>71</v>
      </c>
      <c r="B693" s="24" t="s">
        <v>707</v>
      </c>
      <c r="C693" s="18">
        <v>2023</v>
      </c>
      <c r="D693" s="320">
        <v>0.4</v>
      </c>
      <c r="E693" s="39">
        <v>5</v>
      </c>
      <c r="F693" s="162">
        <v>14</v>
      </c>
      <c r="G693" s="25">
        <v>96.100350000000006</v>
      </c>
      <c r="H693" s="286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8.25" x14ac:dyDescent="0.25">
      <c r="A694" s="14" t="s">
        <v>71</v>
      </c>
      <c r="B694" s="24" t="s">
        <v>708</v>
      </c>
      <c r="C694" s="18">
        <v>2023</v>
      </c>
      <c r="D694" s="320">
        <v>0.4</v>
      </c>
      <c r="E694" s="39">
        <v>23</v>
      </c>
      <c r="F694" s="162">
        <v>15</v>
      </c>
      <c r="G694" s="25">
        <v>89.65249</v>
      </c>
      <c r="H694" s="286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8.25" x14ac:dyDescent="0.25">
      <c r="A695" s="14" t="s">
        <v>71</v>
      </c>
      <c r="B695" s="24" t="s">
        <v>709</v>
      </c>
      <c r="C695" s="18">
        <v>2023</v>
      </c>
      <c r="D695" s="320">
        <v>0.4</v>
      </c>
      <c r="E695" s="39">
        <v>159</v>
      </c>
      <c r="F695" s="162">
        <v>20</v>
      </c>
      <c r="G695" s="25">
        <v>448.67162999999999</v>
      </c>
      <c r="H695" s="286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25.5" x14ac:dyDescent="0.25">
      <c r="A696" s="14" t="s">
        <v>71</v>
      </c>
      <c r="B696" s="24" t="s">
        <v>710</v>
      </c>
      <c r="C696" s="18">
        <v>2023</v>
      </c>
      <c r="D696" s="320">
        <v>0.4</v>
      </c>
      <c r="E696" s="39">
        <v>7</v>
      </c>
      <c r="F696" s="162">
        <v>15</v>
      </c>
      <c r="G696" s="25">
        <v>97.090949999999992</v>
      </c>
      <c r="H696" s="286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51" x14ac:dyDescent="0.25">
      <c r="A697" s="14" t="s">
        <v>71</v>
      </c>
      <c r="B697" s="24" t="s">
        <v>711</v>
      </c>
      <c r="C697" s="18">
        <v>2023</v>
      </c>
      <c r="D697" s="320">
        <v>0.4</v>
      </c>
      <c r="E697" s="39">
        <v>22</v>
      </c>
      <c r="F697" s="162">
        <v>10</v>
      </c>
      <c r="G697" s="25">
        <v>134.23878999999999</v>
      </c>
      <c r="H697" s="286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25.5" x14ac:dyDescent="0.25">
      <c r="A698" s="14" t="s">
        <v>71</v>
      </c>
      <c r="B698" s="24" t="s">
        <v>712</v>
      </c>
      <c r="C698" s="18">
        <v>2023</v>
      </c>
      <c r="D698" s="320">
        <v>0.4</v>
      </c>
      <c r="E698" s="39">
        <v>40</v>
      </c>
      <c r="F698" s="162">
        <v>15</v>
      </c>
      <c r="G698" s="25">
        <v>154.39176</v>
      </c>
      <c r="H698" s="286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8.25" x14ac:dyDescent="0.25">
      <c r="A699" s="14" t="s">
        <v>71</v>
      </c>
      <c r="B699" s="24" t="s">
        <v>713</v>
      </c>
      <c r="C699" s="18">
        <v>2023</v>
      </c>
      <c r="D699" s="320">
        <v>0.4</v>
      </c>
      <c r="E699" s="39">
        <v>118</v>
      </c>
      <c r="F699" s="162">
        <v>15</v>
      </c>
      <c r="G699" s="25">
        <v>340.38181000000003</v>
      </c>
      <c r="H699" s="286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51" x14ac:dyDescent="0.25">
      <c r="A700" s="14" t="s">
        <v>71</v>
      </c>
      <c r="B700" s="24" t="s">
        <v>714</v>
      </c>
      <c r="C700" s="18">
        <v>2023</v>
      </c>
      <c r="D700" s="320">
        <v>0.4</v>
      </c>
      <c r="E700" s="39">
        <v>279</v>
      </c>
      <c r="F700" s="162">
        <v>40</v>
      </c>
      <c r="G700" s="25">
        <v>616.09743000000003</v>
      </c>
      <c r="H700" s="286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8.25" x14ac:dyDescent="0.25">
      <c r="A701" s="14" t="s">
        <v>71</v>
      </c>
      <c r="B701" s="24" t="s">
        <v>715</v>
      </c>
      <c r="C701" s="18">
        <v>2023</v>
      </c>
      <c r="D701" s="320">
        <v>0.4</v>
      </c>
      <c r="E701" s="39">
        <v>13</v>
      </c>
      <c r="F701" s="162">
        <v>15</v>
      </c>
      <c r="G701" s="25">
        <v>126.04727000000001</v>
      </c>
      <c r="H701" s="286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25.5" x14ac:dyDescent="0.25">
      <c r="A702" s="14" t="s">
        <v>71</v>
      </c>
      <c r="B702" s="24" t="s">
        <v>716</v>
      </c>
      <c r="C702" s="18">
        <v>2023</v>
      </c>
      <c r="D702" s="320">
        <v>0.4</v>
      </c>
      <c r="E702" s="39">
        <v>11</v>
      </c>
      <c r="F702" s="162">
        <v>15</v>
      </c>
      <c r="G702" s="25">
        <v>150.9401</v>
      </c>
      <c r="H702" s="286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25.5" x14ac:dyDescent="0.25">
      <c r="A703" s="14" t="s">
        <v>71</v>
      </c>
      <c r="B703" s="24" t="s">
        <v>717</v>
      </c>
      <c r="C703" s="18">
        <v>2023</v>
      </c>
      <c r="D703" s="320">
        <v>0.4</v>
      </c>
      <c r="E703" s="39">
        <v>100</v>
      </c>
      <c r="F703" s="162">
        <v>30</v>
      </c>
      <c r="G703" s="25">
        <v>457.49836999999997</v>
      </c>
      <c r="H703" s="286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x14ac:dyDescent="0.25">
      <c r="A704" s="14" t="s">
        <v>71</v>
      </c>
      <c r="B704" s="24" t="s">
        <v>718</v>
      </c>
      <c r="C704" s="18">
        <v>2023</v>
      </c>
      <c r="D704" s="320">
        <v>0.4</v>
      </c>
      <c r="E704" s="39">
        <v>27</v>
      </c>
      <c r="F704" s="162">
        <v>10</v>
      </c>
      <c r="G704" s="25">
        <v>83.383790000000005</v>
      </c>
      <c r="H704" s="286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x14ac:dyDescent="0.25">
      <c r="A705" s="14" t="s">
        <v>71</v>
      </c>
      <c r="B705" s="24" t="s">
        <v>719</v>
      </c>
      <c r="C705" s="18">
        <v>2023</v>
      </c>
      <c r="D705" s="320">
        <v>0.4</v>
      </c>
      <c r="E705" s="39">
        <v>55</v>
      </c>
      <c r="F705" s="162">
        <v>10</v>
      </c>
      <c r="G705" s="25">
        <v>126.48365</v>
      </c>
      <c r="H705" s="286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x14ac:dyDescent="0.25">
      <c r="A706" s="14" t="s">
        <v>71</v>
      </c>
      <c r="B706" s="24" t="s">
        <v>720</v>
      </c>
      <c r="C706" s="18">
        <v>2023</v>
      </c>
      <c r="D706" s="320">
        <v>0.4</v>
      </c>
      <c r="E706" s="39">
        <v>57</v>
      </c>
      <c r="F706" s="162">
        <v>10</v>
      </c>
      <c r="G706" s="25">
        <v>206.39144000000002</v>
      </c>
      <c r="H706" s="286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x14ac:dyDescent="0.25">
      <c r="A707" s="14" t="s">
        <v>71</v>
      </c>
      <c r="B707" s="24" t="s">
        <v>721</v>
      </c>
      <c r="C707" s="18">
        <v>2023</v>
      </c>
      <c r="D707" s="320">
        <v>0.4</v>
      </c>
      <c r="E707" s="39">
        <v>18</v>
      </c>
      <c r="F707" s="162">
        <v>23</v>
      </c>
      <c r="G707" s="25">
        <v>82.857850000000013</v>
      </c>
      <c r="H707" s="286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x14ac:dyDescent="0.25">
      <c r="A708" s="14" t="s">
        <v>71</v>
      </c>
      <c r="B708" s="24" t="s">
        <v>722</v>
      </c>
      <c r="C708" s="18">
        <v>2023</v>
      </c>
      <c r="D708" s="320">
        <v>0.4</v>
      </c>
      <c r="E708" s="39">
        <v>25</v>
      </c>
      <c r="F708" s="162">
        <v>7.5</v>
      </c>
      <c r="G708" s="25">
        <v>137.57286999999999</v>
      </c>
      <c r="H708" s="286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x14ac:dyDescent="0.25">
      <c r="A709" s="14" t="s">
        <v>71</v>
      </c>
      <c r="B709" s="24" t="s">
        <v>723</v>
      </c>
      <c r="C709" s="18">
        <v>2023</v>
      </c>
      <c r="D709" s="320">
        <v>0.4</v>
      </c>
      <c r="E709" s="39">
        <v>15</v>
      </c>
      <c r="F709" s="162">
        <v>10</v>
      </c>
      <c r="G709" s="25">
        <v>81.553699999999992</v>
      </c>
      <c r="H709" s="286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x14ac:dyDescent="0.25">
      <c r="A710" s="14" t="s">
        <v>71</v>
      </c>
      <c r="B710" s="24" t="s">
        <v>724</v>
      </c>
      <c r="C710" s="18">
        <v>2023</v>
      </c>
      <c r="D710" s="320">
        <v>0.4</v>
      </c>
      <c r="E710" s="39">
        <v>13</v>
      </c>
      <c r="F710" s="162">
        <v>7</v>
      </c>
      <c r="G710" s="25">
        <v>99.424579999999992</v>
      </c>
      <c r="H710" s="286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x14ac:dyDescent="0.25">
      <c r="A711" s="14" t="s">
        <v>71</v>
      </c>
      <c r="B711" s="24" t="s">
        <v>725</v>
      </c>
      <c r="C711" s="18">
        <v>2023</v>
      </c>
      <c r="D711" s="320">
        <v>0.4</v>
      </c>
      <c r="E711" s="39">
        <v>100</v>
      </c>
      <c r="F711" s="162">
        <v>15</v>
      </c>
      <c r="G711" s="25">
        <v>197.38261</v>
      </c>
      <c r="H711" s="286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x14ac:dyDescent="0.25">
      <c r="A712" s="14" t="s">
        <v>71</v>
      </c>
      <c r="B712" s="24" t="s">
        <v>726</v>
      </c>
      <c r="C712" s="18">
        <v>2023</v>
      </c>
      <c r="D712" s="320">
        <v>0.4</v>
      </c>
      <c r="E712" s="39">
        <v>23</v>
      </c>
      <c r="F712" s="162">
        <v>5</v>
      </c>
      <c r="G712" s="25">
        <v>101.51600999999999</v>
      </c>
      <c r="H712" s="286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25.5" x14ac:dyDescent="0.25">
      <c r="A713" s="14" t="s">
        <v>71</v>
      </c>
      <c r="B713" s="24" t="s">
        <v>727</v>
      </c>
      <c r="C713" s="18">
        <v>2023</v>
      </c>
      <c r="D713" s="320">
        <v>0.4</v>
      </c>
      <c r="E713" s="39">
        <v>15</v>
      </c>
      <c r="F713" s="162">
        <v>10</v>
      </c>
      <c r="G713" s="25">
        <v>72.604770000000002</v>
      </c>
      <c r="H713" s="286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x14ac:dyDescent="0.25">
      <c r="A714" s="14" t="s">
        <v>71</v>
      </c>
      <c r="B714" s="24" t="s">
        <v>728</v>
      </c>
      <c r="C714" s="18">
        <v>2023</v>
      </c>
      <c r="D714" s="320">
        <v>0.4</v>
      </c>
      <c r="E714" s="39">
        <v>28</v>
      </c>
      <c r="F714" s="162">
        <v>7</v>
      </c>
      <c r="G714" s="25">
        <v>92.848370000000003</v>
      </c>
      <c r="H714" s="286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25.5" x14ac:dyDescent="0.25">
      <c r="A715" s="14" t="s">
        <v>71</v>
      </c>
      <c r="B715" s="24" t="s">
        <v>729</v>
      </c>
      <c r="C715" s="18">
        <v>2023</v>
      </c>
      <c r="D715" s="320">
        <v>0.4</v>
      </c>
      <c r="E715" s="39">
        <v>48</v>
      </c>
      <c r="F715" s="162">
        <v>5</v>
      </c>
      <c r="G715" s="25">
        <v>131.34124</v>
      </c>
      <c r="H715" s="286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x14ac:dyDescent="0.25">
      <c r="A716" s="14" t="s">
        <v>71</v>
      </c>
      <c r="B716" s="24" t="s">
        <v>730</v>
      </c>
      <c r="C716" s="18">
        <v>2023</v>
      </c>
      <c r="D716" s="320">
        <v>0.4</v>
      </c>
      <c r="E716" s="39">
        <v>12</v>
      </c>
      <c r="F716" s="162">
        <v>10</v>
      </c>
      <c r="G716" s="25">
        <v>77.051240000000007</v>
      </c>
      <c r="H716" s="286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25.5" x14ac:dyDescent="0.25">
      <c r="A717" s="14" t="s">
        <v>71</v>
      </c>
      <c r="B717" s="24" t="s">
        <v>731</v>
      </c>
      <c r="C717" s="18">
        <v>2023</v>
      </c>
      <c r="D717" s="320">
        <v>0.4</v>
      </c>
      <c r="E717" s="39">
        <v>19</v>
      </c>
      <c r="F717" s="162">
        <v>5</v>
      </c>
      <c r="G717" s="25">
        <v>72.004270000000005</v>
      </c>
      <c r="H717" s="286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25.5" x14ac:dyDescent="0.25">
      <c r="A718" s="14" t="s">
        <v>71</v>
      </c>
      <c r="B718" s="24" t="s">
        <v>732</v>
      </c>
      <c r="C718" s="18">
        <v>2023</v>
      </c>
      <c r="D718" s="320">
        <v>0.4</v>
      </c>
      <c r="E718" s="39">
        <v>20</v>
      </c>
      <c r="F718" s="162">
        <v>15</v>
      </c>
      <c r="G718" s="25">
        <v>123.02680000000001</v>
      </c>
      <c r="H718" s="286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25.5" x14ac:dyDescent="0.25">
      <c r="A719" s="14" t="s">
        <v>71</v>
      </c>
      <c r="B719" s="24" t="s">
        <v>733</v>
      </c>
      <c r="C719" s="18">
        <v>2023</v>
      </c>
      <c r="D719" s="320">
        <v>0.4</v>
      </c>
      <c r="E719" s="39">
        <v>5</v>
      </c>
      <c r="F719" s="162">
        <v>1.5</v>
      </c>
      <c r="G719" s="26">
        <v>96.771780000000007</v>
      </c>
      <c r="H719" s="28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25.5" x14ac:dyDescent="0.25">
      <c r="A720" s="14" t="s">
        <v>71</v>
      </c>
      <c r="B720" s="24" t="s">
        <v>734</v>
      </c>
      <c r="C720" s="18">
        <v>2023</v>
      </c>
      <c r="D720" s="320">
        <v>0.4</v>
      </c>
      <c r="E720" s="39">
        <v>50</v>
      </c>
      <c r="F720" s="162">
        <v>5</v>
      </c>
      <c r="G720" s="26">
        <v>207.49620000000002</v>
      </c>
      <c r="H720" s="28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x14ac:dyDescent="0.25">
      <c r="A721" s="14" t="s">
        <v>71</v>
      </c>
      <c r="B721" s="24" t="s">
        <v>735</v>
      </c>
      <c r="C721" s="18">
        <v>2023</v>
      </c>
      <c r="D721" s="320">
        <v>0.4</v>
      </c>
      <c r="E721" s="39">
        <v>98</v>
      </c>
      <c r="F721" s="162">
        <v>10</v>
      </c>
      <c r="G721" s="26">
        <v>371.80009999999999</v>
      </c>
      <c r="H721" s="28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25.5" x14ac:dyDescent="0.25">
      <c r="A722" s="14" t="s">
        <v>71</v>
      </c>
      <c r="B722" s="24" t="s">
        <v>736</v>
      </c>
      <c r="C722" s="18">
        <v>2023</v>
      </c>
      <c r="D722" s="320">
        <v>0.4</v>
      </c>
      <c r="E722" s="39">
        <v>50</v>
      </c>
      <c r="F722" s="162">
        <v>15</v>
      </c>
      <c r="G722" s="26">
        <v>200.65548999999999</v>
      </c>
      <c r="H722" s="28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x14ac:dyDescent="0.25">
      <c r="A723" s="14" t="s">
        <v>71</v>
      </c>
      <c r="B723" s="24" t="s">
        <v>737</v>
      </c>
      <c r="C723" s="18">
        <v>2023</v>
      </c>
      <c r="D723" s="320">
        <v>0.4</v>
      </c>
      <c r="E723" s="39">
        <v>16</v>
      </c>
      <c r="F723" s="162">
        <v>8</v>
      </c>
      <c r="G723" s="26">
        <v>94.822630000000004</v>
      </c>
      <c r="H723" s="28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x14ac:dyDescent="0.25">
      <c r="A724" s="14" t="s">
        <v>71</v>
      </c>
      <c r="B724" s="24" t="s">
        <v>738</v>
      </c>
      <c r="C724" s="18">
        <v>2023</v>
      </c>
      <c r="D724" s="320">
        <v>0.4</v>
      </c>
      <c r="E724" s="39">
        <v>45</v>
      </c>
      <c r="F724" s="162">
        <v>15</v>
      </c>
      <c r="G724" s="26">
        <v>211.13439</v>
      </c>
      <c r="H724" s="28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x14ac:dyDescent="0.25">
      <c r="A725" s="14" t="s">
        <v>71</v>
      </c>
      <c r="B725" s="24" t="s">
        <v>739</v>
      </c>
      <c r="C725" s="18">
        <v>2023</v>
      </c>
      <c r="D725" s="320">
        <v>0.4</v>
      </c>
      <c r="E725" s="39">
        <v>34</v>
      </c>
      <c r="F725" s="162">
        <v>9</v>
      </c>
      <c r="G725" s="26">
        <v>216.029</v>
      </c>
      <c r="H725" s="28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x14ac:dyDescent="0.25">
      <c r="A726" s="14" t="s">
        <v>71</v>
      </c>
      <c r="B726" s="24" t="s">
        <v>740</v>
      </c>
      <c r="C726" s="18">
        <v>2023</v>
      </c>
      <c r="D726" s="320">
        <v>0.4</v>
      </c>
      <c r="E726" s="39">
        <v>14</v>
      </c>
      <c r="F726" s="162">
        <v>10</v>
      </c>
      <c r="G726" s="26">
        <v>67.3125</v>
      </c>
      <c r="H726" s="28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x14ac:dyDescent="0.25">
      <c r="A727" s="14" t="s">
        <v>71</v>
      </c>
      <c r="B727" s="24" t="s">
        <v>741</v>
      </c>
      <c r="C727" s="18">
        <v>2023</v>
      </c>
      <c r="D727" s="320">
        <v>0.4</v>
      </c>
      <c r="E727" s="39">
        <v>12</v>
      </c>
      <c r="F727" s="162">
        <v>3</v>
      </c>
      <c r="G727" s="26">
        <v>89.627499999999998</v>
      </c>
      <c r="H727" s="28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25.5" x14ac:dyDescent="0.25">
      <c r="A728" s="14" t="s">
        <v>71</v>
      </c>
      <c r="B728" s="24" t="s">
        <v>742</v>
      </c>
      <c r="C728" s="18">
        <v>2023</v>
      </c>
      <c r="D728" s="320">
        <v>0.4</v>
      </c>
      <c r="E728" s="39">
        <v>64</v>
      </c>
      <c r="F728" s="162">
        <v>15</v>
      </c>
      <c r="G728" s="26">
        <v>183.61260000000001</v>
      </c>
      <c r="H728" s="28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x14ac:dyDescent="0.25">
      <c r="A729" s="14" t="s">
        <v>71</v>
      </c>
      <c r="B729" s="24" t="s">
        <v>743</v>
      </c>
      <c r="C729" s="18">
        <v>2023</v>
      </c>
      <c r="D729" s="320">
        <v>0.4</v>
      </c>
      <c r="E729" s="39">
        <v>16</v>
      </c>
      <c r="F729" s="162">
        <v>15</v>
      </c>
      <c r="G729" s="26">
        <v>133.15688</v>
      </c>
      <c r="H729" s="28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25.5" x14ac:dyDescent="0.25">
      <c r="A730" s="14" t="s">
        <v>71</v>
      </c>
      <c r="B730" s="24" t="s">
        <v>744</v>
      </c>
      <c r="C730" s="18">
        <v>2023</v>
      </c>
      <c r="D730" s="320">
        <v>0.4</v>
      </c>
      <c r="E730" s="39">
        <v>24</v>
      </c>
      <c r="F730" s="162">
        <v>7.5</v>
      </c>
      <c r="G730" s="26">
        <v>95.720529999999997</v>
      </c>
      <c r="H730" s="28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x14ac:dyDescent="0.25">
      <c r="A731" s="14" t="s">
        <v>71</v>
      </c>
      <c r="B731" s="24" t="s">
        <v>745</v>
      </c>
      <c r="C731" s="18">
        <v>2023</v>
      </c>
      <c r="D731" s="320">
        <v>0.4</v>
      </c>
      <c r="E731" s="39">
        <v>92</v>
      </c>
      <c r="F731" s="162">
        <v>2</v>
      </c>
      <c r="G731" s="26">
        <v>279.83641999999998</v>
      </c>
      <c r="H731" s="28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x14ac:dyDescent="0.25">
      <c r="A732" s="14" t="s">
        <v>71</v>
      </c>
      <c r="B732" s="24" t="s">
        <v>746</v>
      </c>
      <c r="C732" s="18">
        <v>2023</v>
      </c>
      <c r="D732" s="320">
        <v>0.4</v>
      </c>
      <c r="E732" s="39">
        <v>7</v>
      </c>
      <c r="F732" s="162">
        <v>150</v>
      </c>
      <c r="G732" s="26">
        <v>187.02197000000001</v>
      </c>
      <c r="H732" s="28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25.5" x14ac:dyDescent="0.25">
      <c r="A733" s="14" t="s">
        <v>71</v>
      </c>
      <c r="B733" s="24" t="s">
        <v>747</v>
      </c>
      <c r="C733" s="18">
        <v>2023</v>
      </c>
      <c r="D733" s="320">
        <v>0.4</v>
      </c>
      <c r="E733" s="39">
        <v>186</v>
      </c>
      <c r="F733" s="162">
        <v>30</v>
      </c>
      <c r="G733" s="26">
        <v>881.65200000000004</v>
      </c>
      <c r="H733" s="28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x14ac:dyDescent="0.25">
      <c r="A734" s="14" t="s">
        <v>71</v>
      </c>
      <c r="B734" s="24" t="s">
        <v>748</v>
      </c>
      <c r="C734" s="18">
        <v>2023</v>
      </c>
      <c r="D734" s="320">
        <v>0.4</v>
      </c>
      <c r="E734" s="39">
        <v>140</v>
      </c>
      <c r="F734" s="162">
        <v>10</v>
      </c>
      <c r="G734" s="26">
        <v>756.25657999999999</v>
      </c>
      <c r="H734" s="28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25.5" x14ac:dyDescent="0.25">
      <c r="A735" s="14" t="s">
        <v>71</v>
      </c>
      <c r="B735" s="24" t="s">
        <v>749</v>
      </c>
      <c r="C735" s="18">
        <v>2023</v>
      </c>
      <c r="D735" s="320">
        <v>0.4</v>
      </c>
      <c r="E735" s="39">
        <v>7</v>
      </c>
      <c r="F735" s="162">
        <v>50</v>
      </c>
      <c r="G735" s="26">
        <v>197.89340999999999</v>
      </c>
      <c r="H735" s="28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25.5" x14ac:dyDescent="0.25">
      <c r="A736" s="14" t="s">
        <v>71</v>
      </c>
      <c r="B736" s="24" t="s">
        <v>750</v>
      </c>
      <c r="C736" s="18">
        <v>2023</v>
      </c>
      <c r="D736" s="320">
        <v>0.4</v>
      </c>
      <c r="E736" s="39">
        <v>22</v>
      </c>
      <c r="F736" s="162">
        <v>5</v>
      </c>
      <c r="G736" s="26">
        <v>91.54025</v>
      </c>
      <c r="H736" s="28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25.5" x14ac:dyDescent="0.25">
      <c r="A737" s="14" t="s">
        <v>71</v>
      </c>
      <c r="B737" s="24" t="s">
        <v>751</v>
      </c>
      <c r="C737" s="18">
        <v>2023</v>
      </c>
      <c r="D737" s="320">
        <v>0.4</v>
      </c>
      <c r="E737" s="39">
        <v>41</v>
      </c>
      <c r="F737" s="162">
        <v>15</v>
      </c>
      <c r="G737" s="26">
        <v>207.45967999999999</v>
      </c>
      <c r="H737" s="28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x14ac:dyDescent="0.25">
      <c r="A738" s="14" t="s">
        <v>71</v>
      </c>
      <c r="B738" s="24" t="s">
        <v>752</v>
      </c>
      <c r="C738" s="18">
        <v>2023</v>
      </c>
      <c r="D738" s="320">
        <v>0.4</v>
      </c>
      <c r="E738" s="39">
        <v>65</v>
      </c>
      <c r="F738" s="162">
        <v>70</v>
      </c>
      <c r="G738" s="26">
        <v>279.30081000000001</v>
      </c>
      <c r="H738" s="28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x14ac:dyDescent="0.25">
      <c r="A739" s="14" t="s">
        <v>71</v>
      </c>
      <c r="B739" s="24" t="s">
        <v>753</v>
      </c>
      <c r="C739" s="18">
        <v>2023</v>
      </c>
      <c r="D739" s="320">
        <v>0.4</v>
      </c>
      <c r="E739" s="39">
        <v>75</v>
      </c>
      <c r="F739" s="162">
        <v>15</v>
      </c>
      <c r="G739" s="26">
        <v>244.22973999999999</v>
      </c>
      <c r="H739" s="28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25.5" x14ac:dyDescent="0.25">
      <c r="A740" s="14" t="s">
        <v>71</v>
      </c>
      <c r="B740" s="24" t="s">
        <v>754</v>
      </c>
      <c r="C740" s="18">
        <v>2023</v>
      </c>
      <c r="D740" s="320">
        <v>0.4</v>
      </c>
      <c r="E740" s="39">
        <v>65</v>
      </c>
      <c r="F740" s="162">
        <v>15</v>
      </c>
      <c r="G740" s="26">
        <v>236.55070000000001</v>
      </c>
      <c r="H740" s="28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8.25" x14ac:dyDescent="0.25">
      <c r="A741" s="14" t="s">
        <v>71</v>
      </c>
      <c r="B741" s="24" t="s">
        <v>755</v>
      </c>
      <c r="C741" s="18">
        <v>2023</v>
      </c>
      <c r="D741" s="320">
        <v>0.4</v>
      </c>
      <c r="E741" s="39">
        <v>18</v>
      </c>
      <c r="F741" s="162">
        <v>14.5</v>
      </c>
      <c r="G741" s="26">
        <v>371.39061000000004</v>
      </c>
      <c r="H741" s="28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25.5" x14ac:dyDescent="0.25">
      <c r="A742" s="14" t="s">
        <v>71</v>
      </c>
      <c r="B742" s="24" t="s">
        <v>756</v>
      </c>
      <c r="C742" s="18">
        <v>2023</v>
      </c>
      <c r="D742" s="320">
        <v>0.4</v>
      </c>
      <c r="E742" s="39">
        <v>11</v>
      </c>
      <c r="F742" s="162">
        <v>10</v>
      </c>
      <c r="G742" s="26">
        <v>56.409410000000001</v>
      </c>
      <c r="H742" s="28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8.25" x14ac:dyDescent="0.25">
      <c r="A743" s="14" t="s">
        <v>71</v>
      </c>
      <c r="B743" s="24" t="s">
        <v>757</v>
      </c>
      <c r="C743" s="18">
        <v>2023</v>
      </c>
      <c r="D743" s="320">
        <v>0.4</v>
      </c>
      <c r="E743" s="39">
        <v>22</v>
      </c>
      <c r="F743" s="162">
        <v>15</v>
      </c>
      <c r="G743" s="26">
        <v>75.412909999999997</v>
      </c>
      <c r="H743" s="28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51" x14ac:dyDescent="0.25">
      <c r="A744" s="14" t="s">
        <v>71</v>
      </c>
      <c r="B744" s="24" t="s">
        <v>758</v>
      </c>
      <c r="C744" s="18">
        <v>2023</v>
      </c>
      <c r="D744" s="320">
        <v>0.4</v>
      </c>
      <c r="E744" s="39">
        <v>217</v>
      </c>
      <c r="F744" s="162">
        <v>26</v>
      </c>
      <c r="G744" s="26">
        <v>397.39687000000004</v>
      </c>
      <c r="H744" s="28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25.5" x14ac:dyDescent="0.25">
      <c r="A745" s="14" t="s">
        <v>71</v>
      </c>
      <c r="B745" s="24" t="s">
        <v>759</v>
      </c>
      <c r="C745" s="18">
        <v>2023</v>
      </c>
      <c r="D745" s="320">
        <v>0.4</v>
      </c>
      <c r="E745" s="39">
        <v>15</v>
      </c>
      <c r="F745" s="162">
        <v>15</v>
      </c>
      <c r="G745" s="26">
        <v>161.70846</v>
      </c>
      <c r="H745" s="28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8.25" x14ac:dyDescent="0.25">
      <c r="A746" s="14" t="s">
        <v>71</v>
      </c>
      <c r="B746" s="24" t="s">
        <v>760</v>
      </c>
      <c r="C746" s="18">
        <v>2023</v>
      </c>
      <c r="D746" s="320">
        <v>0.4</v>
      </c>
      <c r="E746" s="39">
        <v>19</v>
      </c>
      <c r="F746" s="162">
        <v>2</v>
      </c>
      <c r="G746" s="26">
        <v>107.58796000000001</v>
      </c>
      <c r="H746" s="28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25.5" x14ac:dyDescent="0.25">
      <c r="A747" s="14" t="s">
        <v>71</v>
      </c>
      <c r="B747" s="24" t="s">
        <v>761</v>
      </c>
      <c r="C747" s="18">
        <v>2023</v>
      </c>
      <c r="D747" s="320">
        <v>0.4</v>
      </c>
      <c r="E747" s="39">
        <v>11</v>
      </c>
      <c r="F747" s="162">
        <v>15</v>
      </c>
      <c r="G747" s="26">
        <v>91.761630000000011</v>
      </c>
      <c r="H747" s="28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8.25" x14ac:dyDescent="0.25">
      <c r="A748" s="14" t="s">
        <v>71</v>
      </c>
      <c r="B748" s="24" t="s">
        <v>762</v>
      </c>
      <c r="C748" s="18">
        <v>2023</v>
      </c>
      <c r="D748" s="320">
        <v>0.4</v>
      </c>
      <c r="E748" s="39">
        <v>175</v>
      </c>
      <c r="F748" s="162">
        <v>25</v>
      </c>
      <c r="G748" s="26">
        <v>299.20914000000005</v>
      </c>
      <c r="H748" s="28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25.5" x14ac:dyDescent="0.25">
      <c r="A749" s="14" t="s">
        <v>71</v>
      </c>
      <c r="B749" s="24" t="s">
        <v>763</v>
      </c>
      <c r="C749" s="18">
        <v>2023</v>
      </c>
      <c r="D749" s="320">
        <v>0.4</v>
      </c>
      <c r="E749" s="39">
        <v>155</v>
      </c>
      <c r="F749" s="162">
        <v>15</v>
      </c>
      <c r="G749" s="26">
        <v>442.37332000000004</v>
      </c>
      <c r="H749" s="28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51" x14ac:dyDescent="0.25">
      <c r="A750" s="14" t="s">
        <v>71</v>
      </c>
      <c r="B750" s="24" t="s">
        <v>764</v>
      </c>
      <c r="C750" s="18">
        <v>2023</v>
      </c>
      <c r="D750" s="320">
        <v>0.4</v>
      </c>
      <c r="E750" s="39">
        <v>8</v>
      </c>
      <c r="F750" s="162">
        <v>11</v>
      </c>
      <c r="G750" s="26">
        <v>95.221189999999993</v>
      </c>
      <c r="H750" s="28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8.25" x14ac:dyDescent="0.25">
      <c r="A751" s="14" t="s">
        <v>71</v>
      </c>
      <c r="B751" s="24" t="s">
        <v>765</v>
      </c>
      <c r="C751" s="18">
        <v>2023</v>
      </c>
      <c r="D751" s="320">
        <v>0.4</v>
      </c>
      <c r="E751" s="39">
        <v>29</v>
      </c>
      <c r="F751" s="162">
        <v>20</v>
      </c>
      <c r="G751" s="26">
        <v>172.72623000000002</v>
      </c>
      <c r="H751" s="28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8.25" x14ac:dyDescent="0.25">
      <c r="A752" s="14" t="s">
        <v>71</v>
      </c>
      <c r="B752" s="24" t="s">
        <v>766</v>
      </c>
      <c r="C752" s="18">
        <v>2023</v>
      </c>
      <c r="D752" s="320">
        <v>0.4</v>
      </c>
      <c r="E752" s="39">
        <v>65</v>
      </c>
      <c r="F752" s="162">
        <v>15</v>
      </c>
      <c r="G752" s="26">
        <v>199.77192000000002</v>
      </c>
      <c r="H752" s="28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25.5" x14ac:dyDescent="0.25">
      <c r="A753" s="14" t="s">
        <v>71</v>
      </c>
      <c r="B753" s="24" t="s">
        <v>767</v>
      </c>
      <c r="C753" s="18">
        <v>2023</v>
      </c>
      <c r="D753" s="320">
        <v>0.4</v>
      </c>
      <c r="E753" s="39">
        <v>57</v>
      </c>
      <c r="F753" s="162">
        <v>0.3</v>
      </c>
      <c r="G753" s="26">
        <v>319.17990000000003</v>
      </c>
      <c r="H753" s="28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x14ac:dyDescent="0.25">
      <c r="A754" s="14" t="s">
        <v>71</v>
      </c>
      <c r="B754" s="24" t="s">
        <v>768</v>
      </c>
      <c r="C754" s="18">
        <v>2023</v>
      </c>
      <c r="D754" s="320">
        <v>0.4</v>
      </c>
      <c r="E754" s="39">
        <v>70</v>
      </c>
      <c r="F754" s="162">
        <v>10</v>
      </c>
      <c r="G754" s="26">
        <v>251.02463000000003</v>
      </c>
      <c r="H754" s="28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8.25" x14ac:dyDescent="0.25">
      <c r="A755" s="14" t="s">
        <v>71</v>
      </c>
      <c r="B755" s="24" t="s">
        <v>769</v>
      </c>
      <c r="C755" s="18">
        <v>2023</v>
      </c>
      <c r="D755" s="320">
        <v>0.4</v>
      </c>
      <c r="E755" s="39">
        <v>54</v>
      </c>
      <c r="F755" s="162">
        <v>5</v>
      </c>
      <c r="G755" s="26">
        <v>258.94154000000003</v>
      </c>
      <c r="H755" s="28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8.25" x14ac:dyDescent="0.25">
      <c r="A756" s="14" t="s">
        <v>71</v>
      </c>
      <c r="B756" s="24" t="s">
        <v>770</v>
      </c>
      <c r="C756" s="18">
        <v>2023</v>
      </c>
      <c r="D756" s="320">
        <v>0.4</v>
      </c>
      <c r="E756" s="39">
        <v>43</v>
      </c>
      <c r="F756" s="162">
        <v>20</v>
      </c>
      <c r="G756" s="26">
        <v>225.42304999999999</v>
      </c>
      <c r="H756" s="28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25.5" x14ac:dyDescent="0.25">
      <c r="A757" s="14" t="s">
        <v>71</v>
      </c>
      <c r="B757" s="24" t="s">
        <v>771</v>
      </c>
      <c r="C757" s="18">
        <v>2023</v>
      </c>
      <c r="D757" s="320">
        <v>0.4</v>
      </c>
      <c r="E757" s="39">
        <v>63</v>
      </c>
      <c r="F757" s="162">
        <v>15</v>
      </c>
      <c r="G757" s="26">
        <v>195.31987000000001</v>
      </c>
      <c r="H757" s="28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25.5" x14ac:dyDescent="0.25">
      <c r="A758" s="14" t="s">
        <v>71</v>
      </c>
      <c r="B758" s="24" t="s">
        <v>772</v>
      </c>
      <c r="C758" s="18">
        <v>2023</v>
      </c>
      <c r="D758" s="320">
        <v>0.4</v>
      </c>
      <c r="E758" s="39">
        <v>21</v>
      </c>
      <c r="F758" s="162">
        <v>15</v>
      </c>
      <c r="G758" s="26">
        <v>89.193330000000003</v>
      </c>
      <c r="H758" s="28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25.5" x14ac:dyDescent="0.25">
      <c r="A759" s="14" t="s">
        <v>71</v>
      </c>
      <c r="B759" s="24" t="s">
        <v>773</v>
      </c>
      <c r="C759" s="18">
        <v>2023</v>
      </c>
      <c r="D759" s="320">
        <v>0.4</v>
      </c>
      <c r="E759" s="39">
        <v>21</v>
      </c>
      <c r="F759" s="162">
        <v>15</v>
      </c>
      <c r="G759" s="26">
        <v>116.45267999999999</v>
      </c>
      <c r="H759" s="285"/>
      <c r="I759" s="27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25.5" x14ac:dyDescent="0.25">
      <c r="A760" s="14" t="s">
        <v>71</v>
      </c>
      <c r="B760" s="24" t="s">
        <v>774</v>
      </c>
      <c r="C760" s="18">
        <v>2023</v>
      </c>
      <c r="D760" s="320">
        <v>0.4</v>
      </c>
      <c r="E760" s="39">
        <v>32</v>
      </c>
      <c r="F760" s="162">
        <v>12</v>
      </c>
      <c r="G760" s="26">
        <v>135.76245</v>
      </c>
      <c r="H760" s="285"/>
      <c r="I760" s="277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25.5" x14ac:dyDescent="0.25">
      <c r="A761" s="14" t="s">
        <v>71</v>
      </c>
      <c r="B761" s="24" t="s">
        <v>775</v>
      </c>
      <c r="C761" s="18">
        <v>2023</v>
      </c>
      <c r="D761" s="320">
        <v>0.4</v>
      </c>
      <c r="E761" s="39">
        <v>21</v>
      </c>
      <c r="F761" s="162">
        <v>10</v>
      </c>
      <c r="G761" s="25">
        <v>109.7073</v>
      </c>
      <c r="H761" s="28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25.5" x14ac:dyDescent="0.25">
      <c r="A762" s="14" t="s">
        <v>71</v>
      </c>
      <c r="B762" s="24" t="s">
        <v>776</v>
      </c>
      <c r="C762" s="18">
        <v>2023</v>
      </c>
      <c r="D762" s="320">
        <v>0.4</v>
      </c>
      <c r="E762" s="39">
        <v>120</v>
      </c>
      <c r="F762" s="162">
        <v>6</v>
      </c>
      <c r="G762" s="25">
        <v>505.05228</v>
      </c>
      <c r="H762" s="28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x14ac:dyDescent="0.25">
      <c r="A763" s="14" t="s">
        <v>71</v>
      </c>
      <c r="B763" s="24" t="s">
        <v>777</v>
      </c>
      <c r="C763" s="18">
        <v>2023</v>
      </c>
      <c r="D763" s="320">
        <v>0.4</v>
      </c>
      <c r="E763" s="39">
        <v>55</v>
      </c>
      <c r="F763" s="162">
        <v>15</v>
      </c>
      <c r="G763" s="25">
        <v>347.24659999999994</v>
      </c>
      <c r="H763" s="28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25.5" x14ac:dyDescent="0.25">
      <c r="A764" s="14" t="s">
        <v>71</v>
      </c>
      <c r="B764" s="24" t="s">
        <v>778</v>
      </c>
      <c r="C764" s="18">
        <v>2023</v>
      </c>
      <c r="D764" s="320">
        <v>0.4</v>
      </c>
      <c r="E764" s="39">
        <v>151</v>
      </c>
      <c r="F764" s="162">
        <v>15</v>
      </c>
      <c r="G764" s="25">
        <v>493.80626999999998</v>
      </c>
      <c r="H764" s="28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x14ac:dyDescent="0.25">
      <c r="A765" s="14" t="s">
        <v>71</v>
      </c>
      <c r="B765" s="24" t="s">
        <v>779</v>
      </c>
      <c r="C765" s="18">
        <v>2023</v>
      </c>
      <c r="D765" s="320">
        <v>0.4</v>
      </c>
      <c r="E765" s="39">
        <v>9</v>
      </c>
      <c r="F765" s="162">
        <v>15</v>
      </c>
      <c r="G765" s="25">
        <v>66.202520000000007</v>
      </c>
      <c r="H765" s="28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x14ac:dyDescent="0.25">
      <c r="A766" s="14" t="s">
        <v>71</v>
      </c>
      <c r="B766" s="24" t="s">
        <v>780</v>
      </c>
      <c r="C766" s="18">
        <v>2023</v>
      </c>
      <c r="D766" s="320">
        <v>0.4</v>
      </c>
      <c r="E766" s="39">
        <v>67</v>
      </c>
      <c r="F766" s="162">
        <v>11</v>
      </c>
      <c r="G766" s="25">
        <v>93.222639999999998</v>
      </c>
      <c r="H766" s="28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25.5" x14ac:dyDescent="0.25">
      <c r="A767" s="14" t="s">
        <v>71</v>
      </c>
      <c r="B767" s="24" t="s">
        <v>781</v>
      </c>
      <c r="C767" s="18">
        <v>2023</v>
      </c>
      <c r="D767" s="320">
        <v>0.4</v>
      </c>
      <c r="E767" s="39">
        <v>35</v>
      </c>
      <c r="F767" s="162">
        <v>10</v>
      </c>
      <c r="G767" s="25">
        <v>286.13767000000001</v>
      </c>
      <c r="H767" s="28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25.5" x14ac:dyDescent="0.25">
      <c r="A768" s="14" t="s">
        <v>71</v>
      </c>
      <c r="B768" s="24" t="s">
        <v>782</v>
      </c>
      <c r="C768" s="18">
        <v>2023</v>
      </c>
      <c r="D768" s="320">
        <v>0.4</v>
      </c>
      <c r="E768" s="39">
        <v>77</v>
      </c>
      <c r="F768" s="162">
        <v>15</v>
      </c>
      <c r="G768" s="25">
        <v>376.82606000000004</v>
      </c>
      <c r="H768" s="28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25.5" x14ac:dyDescent="0.25">
      <c r="A769" s="14" t="s">
        <v>71</v>
      </c>
      <c r="B769" s="24" t="s">
        <v>783</v>
      </c>
      <c r="C769" s="18">
        <v>2023</v>
      </c>
      <c r="D769" s="320">
        <v>0.4</v>
      </c>
      <c r="E769" s="39">
        <v>38</v>
      </c>
      <c r="F769" s="162">
        <v>15</v>
      </c>
      <c r="G769" s="25">
        <v>286.28478999999993</v>
      </c>
      <c r="H769" s="28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x14ac:dyDescent="0.25">
      <c r="A770" s="14" t="s">
        <v>71</v>
      </c>
      <c r="B770" s="24" t="s">
        <v>784</v>
      </c>
      <c r="C770" s="18">
        <v>2023</v>
      </c>
      <c r="D770" s="320">
        <v>0.4</v>
      </c>
      <c r="E770" s="39">
        <v>50</v>
      </c>
      <c r="F770" s="162">
        <v>15</v>
      </c>
      <c r="G770" s="25">
        <v>424.79192</v>
      </c>
      <c r="H770" s="28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x14ac:dyDescent="0.25">
      <c r="A771" s="14" t="s">
        <v>71</v>
      </c>
      <c r="B771" s="24" t="s">
        <v>785</v>
      </c>
      <c r="C771" s="18">
        <v>2023</v>
      </c>
      <c r="D771" s="320">
        <v>0.4</v>
      </c>
      <c r="E771" s="39">
        <v>228</v>
      </c>
      <c r="F771" s="162">
        <v>15</v>
      </c>
      <c r="G771" s="25">
        <v>761.03071999999997</v>
      </c>
      <c r="H771" s="28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x14ac:dyDescent="0.25">
      <c r="A772" s="14" t="s">
        <v>71</v>
      </c>
      <c r="B772" s="24" t="s">
        <v>786</v>
      </c>
      <c r="C772" s="18">
        <v>2023</v>
      </c>
      <c r="D772" s="320">
        <v>0.4</v>
      </c>
      <c r="E772" s="39">
        <v>7</v>
      </c>
      <c r="F772" s="162">
        <v>15</v>
      </c>
      <c r="G772" s="25">
        <v>167.02588000000003</v>
      </c>
      <c r="H772" s="28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x14ac:dyDescent="0.25">
      <c r="A773" s="14" t="s">
        <v>71</v>
      </c>
      <c r="B773" s="24" t="s">
        <v>787</v>
      </c>
      <c r="C773" s="18">
        <v>2023</v>
      </c>
      <c r="D773" s="320">
        <v>0.4</v>
      </c>
      <c r="E773" s="39">
        <v>6</v>
      </c>
      <c r="F773" s="162">
        <v>30</v>
      </c>
      <c r="G773" s="25">
        <v>108.32786</v>
      </c>
      <c r="H773" s="28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x14ac:dyDescent="0.25">
      <c r="A774" s="14" t="s">
        <v>71</v>
      </c>
      <c r="B774" s="24" t="s">
        <v>788</v>
      </c>
      <c r="C774" s="18">
        <v>2023</v>
      </c>
      <c r="D774" s="320">
        <v>0.4</v>
      </c>
      <c r="E774" s="39">
        <v>149</v>
      </c>
      <c r="F774" s="162">
        <v>30</v>
      </c>
      <c r="G774" s="25">
        <v>425.99450999999999</v>
      </c>
      <c r="H774" s="28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25.5" x14ac:dyDescent="0.25">
      <c r="A775" s="14" t="s">
        <v>71</v>
      </c>
      <c r="B775" s="24" t="s">
        <v>789</v>
      </c>
      <c r="C775" s="18">
        <v>2023</v>
      </c>
      <c r="D775" s="320">
        <v>0.4</v>
      </c>
      <c r="E775" s="39">
        <v>92</v>
      </c>
      <c r="F775" s="162">
        <v>2</v>
      </c>
      <c r="G775" s="25">
        <v>442.55578000000003</v>
      </c>
      <c r="H775" s="28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25.5" x14ac:dyDescent="0.25">
      <c r="A776" s="14" t="s">
        <v>71</v>
      </c>
      <c r="B776" s="24" t="s">
        <v>790</v>
      </c>
      <c r="C776" s="18">
        <v>2023</v>
      </c>
      <c r="D776" s="320">
        <v>0.4</v>
      </c>
      <c r="E776" s="39">
        <v>105</v>
      </c>
      <c r="F776" s="162">
        <v>6</v>
      </c>
      <c r="G776" s="25">
        <v>689.91845000000001</v>
      </c>
      <c r="H776" s="28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x14ac:dyDescent="0.25">
      <c r="A777" s="14" t="s">
        <v>71</v>
      </c>
      <c r="B777" s="24" t="s">
        <v>791</v>
      </c>
      <c r="C777" s="18">
        <v>2023</v>
      </c>
      <c r="D777" s="320">
        <v>0.4</v>
      </c>
      <c r="E777" s="39">
        <v>94</v>
      </c>
      <c r="F777" s="162">
        <v>10</v>
      </c>
      <c r="G777" s="25">
        <v>562.93526999999995</v>
      </c>
      <c r="H777" s="28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25.5" x14ac:dyDescent="0.25">
      <c r="A778" s="14" t="s">
        <v>71</v>
      </c>
      <c r="B778" s="24" t="s">
        <v>792</v>
      </c>
      <c r="C778" s="18">
        <v>2023</v>
      </c>
      <c r="D778" s="320">
        <v>0.4</v>
      </c>
      <c r="E778" s="39">
        <v>11</v>
      </c>
      <c r="F778" s="162">
        <v>15</v>
      </c>
      <c r="G778" s="25">
        <v>151.95248999999998</v>
      </c>
      <c r="H778" s="28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25.5" x14ac:dyDescent="0.25">
      <c r="A779" s="14" t="s">
        <v>71</v>
      </c>
      <c r="B779" s="24" t="s">
        <v>793</v>
      </c>
      <c r="C779" s="18">
        <v>2023</v>
      </c>
      <c r="D779" s="320">
        <v>0.4</v>
      </c>
      <c r="E779" s="39">
        <v>18</v>
      </c>
      <c r="F779" s="162">
        <v>3</v>
      </c>
      <c r="G779" s="25">
        <v>160.87741</v>
      </c>
      <c r="H779" s="28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25.5" x14ac:dyDescent="0.25">
      <c r="A780" s="14" t="s">
        <v>71</v>
      </c>
      <c r="B780" s="24" t="s">
        <v>794</v>
      </c>
      <c r="C780" s="18">
        <v>2023</v>
      </c>
      <c r="D780" s="320">
        <v>0.4</v>
      </c>
      <c r="E780" s="39">
        <v>15</v>
      </c>
      <c r="F780" s="162">
        <v>5</v>
      </c>
      <c r="G780" s="25">
        <v>207.25945000000002</v>
      </c>
      <c r="H780" s="28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63.75" x14ac:dyDescent="0.25">
      <c r="A781" s="14" t="s">
        <v>71</v>
      </c>
      <c r="B781" s="24" t="s">
        <v>795</v>
      </c>
      <c r="C781" s="18">
        <v>2023</v>
      </c>
      <c r="D781" s="320">
        <v>0.4</v>
      </c>
      <c r="E781" s="39">
        <v>5</v>
      </c>
      <c r="F781" s="162">
        <v>15</v>
      </c>
      <c r="G781" s="25">
        <v>240.40991</v>
      </c>
      <c r="H781" s="28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8.25" x14ac:dyDescent="0.25">
      <c r="A782" s="14" t="s">
        <v>71</v>
      </c>
      <c r="B782" s="24" t="s">
        <v>796</v>
      </c>
      <c r="C782" s="18">
        <v>2023</v>
      </c>
      <c r="D782" s="320">
        <v>0.4</v>
      </c>
      <c r="E782" s="39">
        <v>35</v>
      </c>
      <c r="F782" s="162">
        <v>10</v>
      </c>
      <c r="G782" s="25">
        <v>183.18567000000002</v>
      </c>
      <c r="H782" s="28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51" x14ac:dyDescent="0.25">
      <c r="A783" s="14" t="s">
        <v>71</v>
      </c>
      <c r="B783" s="24" t="s">
        <v>797</v>
      </c>
      <c r="C783" s="18">
        <v>2023</v>
      </c>
      <c r="D783" s="320">
        <v>0.4</v>
      </c>
      <c r="E783" s="39">
        <v>111</v>
      </c>
      <c r="F783" s="162">
        <v>9</v>
      </c>
      <c r="G783" s="25">
        <v>457.45531999999997</v>
      </c>
      <c r="H783" s="28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25.5" x14ac:dyDescent="0.25">
      <c r="A784" s="14" t="s">
        <v>71</v>
      </c>
      <c r="B784" s="24" t="s">
        <v>798</v>
      </c>
      <c r="C784" s="18">
        <v>2023</v>
      </c>
      <c r="D784" s="320">
        <v>0.4</v>
      </c>
      <c r="E784" s="39">
        <v>5</v>
      </c>
      <c r="F784" s="162">
        <v>15</v>
      </c>
      <c r="G784" s="25">
        <v>101.48253</v>
      </c>
      <c r="H784" s="28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8.25" x14ac:dyDescent="0.25">
      <c r="A785" s="14" t="s">
        <v>71</v>
      </c>
      <c r="B785" s="24" t="s">
        <v>799</v>
      </c>
      <c r="C785" s="18">
        <v>2023</v>
      </c>
      <c r="D785" s="320">
        <v>0.4</v>
      </c>
      <c r="E785" s="39">
        <v>88</v>
      </c>
      <c r="F785" s="162">
        <v>45</v>
      </c>
      <c r="G785" s="25">
        <v>265.11689999999999</v>
      </c>
      <c r="H785" s="28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25.5" x14ac:dyDescent="0.25">
      <c r="A786" s="14" t="s">
        <v>71</v>
      </c>
      <c r="B786" s="24" t="s">
        <v>800</v>
      </c>
      <c r="C786" s="18">
        <v>2023</v>
      </c>
      <c r="D786" s="320">
        <v>0.4</v>
      </c>
      <c r="E786" s="39">
        <v>73</v>
      </c>
      <c r="F786" s="162">
        <v>75</v>
      </c>
      <c r="G786" s="25">
        <v>474.54002000000003</v>
      </c>
      <c r="H786" s="28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25.5" x14ac:dyDescent="0.25">
      <c r="A787" s="14" t="s">
        <v>71</v>
      </c>
      <c r="B787" s="24" t="s">
        <v>801</v>
      </c>
      <c r="C787" s="18">
        <v>2023</v>
      </c>
      <c r="D787" s="320">
        <v>0.4</v>
      </c>
      <c r="E787" s="39">
        <v>67</v>
      </c>
      <c r="F787" s="162">
        <v>15</v>
      </c>
      <c r="G787" s="25">
        <v>203.56101999999998</v>
      </c>
      <c r="H787" s="28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25.5" x14ac:dyDescent="0.25">
      <c r="A788" s="14" t="s">
        <v>71</v>
      </c>
      <c r="B788" s="24" t="s">
        <v>802</v>
      </c>
      <c r="C788" s="18">
        <v>2023</v>
      </c>
      <c r="D788" s="320">
        <v>0.4</v>
      </c>
      <c r="E788" s="39">
        <v>70</v>
      </c>
      <c r="F788" s="162">
        <v>15</v>
      </c>
      <c r="G788" s="25">
        <v>380.52575999999999</v>
      </c>
      <c r="H788" s="28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8.25" x14ac:dyDescent="0.25">
      <c r="A789" s="14" t="s">
        <v>71</v>
      </c>
      <c r="B789" s="24" t="s">
        <v>803</v>
      </c>
      <c r="C789" s="18">
        <v>2023</v>
      </c>
      <c r="D789" s="320">
        <v>0.4</v>
      </c>
      <c r="E789" s="39">
        <v>12</v>
      </c>
      <c r="F789" s="162">
        <v>3</v>
      </c>
      <c r="G789" s="25">
        <v>48.456330000000001</v>
      </c>
      <c r="H789" s="28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8.25" x14ac:dyDescent="0.25">
      <c r="A790" s="14" t="s">
        <v>71</v>
      </c>
      <c r="B790" s="24" t="s">
        <v>804</v>
      </c>
      <c r="C790" s="18">
        <v>2023</v>
      </c>
      <c r="D790" s="320">
        <v>0.4</v>
      </c>
      <c r="E790" s="39">
        <v>50</v>
      </c>
      <c r="F790" s="162">
        <v>1</v>
      </c>
      <c r="G790" s="25">
        <v>163.32295999999999</v>
      </c>
      <c r="H790" s="28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x14ac:dyDescent="0.25">
      <c r="A791" s="14" t="s">
        <v>71</v>
      </c>
      <c r="B791" s="24" t="s">
        <v>805</v>
      </c>
      <c r="C791" s="18">
        <v>2023</v>
      </c>
      <c r="D791" s="320">
        <v>0.4</v>
      </c>
      <c r="E791" s="39">
        <v>32.5</v>
      </c>
      <c r="F791" s="162">
        <v>50</v>
      </c>
      <c r="G791" s="25">
        <v>461.42734000000002</v>
      </c>
      <c r="H791" s="28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25.5" x14ac:dyDescent="0.25">
      <c r="A792" s="14" t="s">
        <v>71</v>
      </c>
      <c r="B792" s="24" t="s">
        <v>806</v>
      </c>
      <c r="C792" s="18">
        <v>2023</v>
      </c>
      <c r="D792" s="320">
        <v>0.4</v>
      </c>
      <c r="E792" s="39">
        <v>78</v>
      </c>
      <c r="F792" s="162">
        <v>11</v>
      </c>
      <c r="G792" s="25">
        <v>285.99266</v>
      </c>
      <c r="H792" s="28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x14ac:dyDescent="0.25">
      <c r="A793" s="14" t="s">
        <v>71</v>
      </c>
      <c r="B793" s="24" t="s">
        <v>807</v>
      </c>
      <c r="C793" s="18">
        <v>2023</v>
      </c>
      <c r="D793" s="320">
        <v>0.4</v>
      </c>
      <c r="E793" s="39">
        <v>221</v>
      </c>
      <c r="F793" s="162">
        <v>25</v>
      </c>
      <c r="G793" s="25">
        <v>2017.2921200000001</v>
      </c>
      <c r="H793" s="28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x14ac:dyDescent="0.25">
      <c r="A794" s="14" t="s">
        <v>71</v>
      </c>
      <c r="B794" s="24" t="s">
        <v>808</v>
      </c>
      <c r="C794" s="18">
        <v>2023</v>
      </c>
      <c r="D794" s="320">
        <v>0.4</v>
      </c>
      <c r="E794" s="39">
        <v>51</v>
      </c>
      <c r="F794" s="162">
        <v>10</v>
      </c>
      <c r="G794" s="25">
        <v>112.65308</v>
      </c>
      <c r="H794" s="28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x14ac:dyDescent="0.25">
      <c r="A795" s="14" t="s">
        <v>71</v>
      </c>
      <c r="B795" s="24" t="s">
        <v>808</v>
      </c>
      <c r="C795" s="18">
        <v>2023</v>
      </c>
      <c r="D795" s="320">
        <v>0.4</v>
      </c>
      <c r="E795" s="39">
        <v>70</v>
      </c>
      <c r="F795" s="162">
        <v>10</v>
      </c>
      <c r="G795" s="25">
        <v>314.13948999999997</v>
      </c>
      <c r="H795" s="28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51" x14ac:dyDescent="0.25">
      <c r="A796" s="14" t="s">
        <v>71</v>
      </c>
      <c r="B796" s="24" t="s">
        <v>809</v>
      </c>
      <c r="C796" s="18">
        <v>2023</v>
      </c>
      <c r="D796" s="320">
        <v>0.4</v>
      </c>
      <c r="E796" s="39">
        <v>15</v>
      </c>
      <c r="F796" s="162">
        <v>25</v>
      </c>
      <c r="G796" s="25">
        <v>97.063940000000002</v>
      </c>
      <c r="H796" s="28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x14ac:dyDescent="0.25">
      <c r="A797" s="14" t="s">
        <v>71</v>
      </c>
      <c r="B797" s="24" t="s">
        <v>810</v>
      </c>
      <c r="C797" s="18">
        <v>2023</v>
      </c>
      <c r="D797" s="320">
        <v>0.4</v>
      </c>
      <c r="E797" s="39">
        <v>79</v>
      </c>
      <c r="F797" s="162">
        <v>5</v>
      </c>
      <c r="G797" s="25">
        <v>222.68002999999999</v>
      </c>
      <c r="H797" s="28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x14ac:dyDescent="0.25">
      <c r="A798" s="14" t="s">
        <v>71</v>
      </c>
      <c r="B798" s="24" t="s">
        <v>811</v>
      </c>
      <c r="C798" s="18">
        <v>2023</v>
      </c>
      <c r="D798" s="320">
        <v>0.4</v>
      </c>
      <c r="E798" s="39">
        <v>116</v>
      </c>
      <c r="F798" s="162">
        <v>50</v>
      </c>
      <c r="G798" s="25">
        <v>448.483</v>
      </c>
      <c r="H798" s="28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8.25" x14ac:dyDescent="0.25">
      <c r="A799" s="14" t="s">
        <v>71</v>
      </c>
      <c r="B799" s="24" t="s">
        <v>812</v>
      </c>
      <c r="C799" s="18">
        <v>2023</v>
      </c>
      <c r="D799" s="320">
        <v>0.4</v>
      </c>
      <c r="E799" s="39">
        <v>25</v>
      </c>
      <c r="F799" s="162">
        <v>10</v>
      </c>
      <c r="G799" s="25">
        <v>93.86</v>
      </c>
      <c r="H799" s="28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x14ac:dyDescent="0.25">
      <c r="A800" s="14" t="s">
        <v>71</v>
      </c>
      <c r="B800" s="24" t="s">
        <v>813</v>
      </c>
      <c r="C800" s="18">
        <v>2023</v>
      </c>
      <c r="D800" s="320">
        <v>0.4</v>
      </c>
      <c r="E800" s="39">
        <v>24</v>
      </c>
      <c r="F800" s="162">
        <v>5</v>
      </c>
      <c r="G800" s="25">
        <v>52.244870000000006</v>
      </c>
      <c r="H800" s="28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x14ac:dyDescent="0.25">
      <c r="A801" s="14" t="s">
        <v>71</v>
      </c>
      <c r="B801" s="44" t="s">
        <v>814</v>
      </c>
      <c r="C801" s="45">
        <v>2023</v>
      </c>
      <c r="D801" s="322">
        <v>0.4</v>
      </c>
      <c r="E801" s="39">
        <v>22</v>
      </c>
      <c r="F801" s="432">
        <v>15</v>
      </c>
      <c r="G801" s="46">
        <v>143.22301000000002</v>
      </c>
      <c r="H801" s="28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x14ac:dyDescent="0.25">
      <c r="A802" s="32" t="s">
        <v>71</v>
      </c>
      <c r="B802" s="47" t="s">
        <v>815</v>
      </c>
      <c r="C802" s="48">
        <v>2024</v>
      </c>
      <c r="D802" s="323">
        <v>0.4</v>
      </c>
      <c r="E802" s="49">
        <v>35</v>
      </c>
      <c r="F802" s="434">
        <v>15</v>
      </c>
      <c r="G802" s="296">
        <v>296.51704999999998</v>
      </c>
      <c r="H802" s="28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x14ac:dyDescent="0.25">
      <c r="A803" s="32" t="s">
        <v>71</v>
      </c>
      <c r="B803" s="47" t="s">
        <v>816</v>
      </c>
      <c r="C803" s="48">
        <v>2024</v>
      </c>
      <c r="D803" s="323">
        <v>0.4</v>
      </c>
      <c r="E803" s="49">
        <v>261.5</v>
      </c>
      <c r="F803" s="434">
        <v>15</v>
      </c>
      <c r="G803" s="296">
        <v>772.87882999999999</v>
      </c>
      <c r="H803" s="28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x14ac:dyDescent="0.25">
      <c r="A804" s="32" t="s">
        <v>71</v>
      </c>
      <c r="B804" s="47" t="s">
        <v>817</v>
      </c>
      <c r="C804" s="48">
        <v>2024</v>
      </c>
      <c r="D804" s="323">
        <v>0.4</v>
      </c>
      <c r="E804" s="49">
        <v>261.5</v>
      </c>
      <c r="F804" s="434">
        <v>15</v>
      </c>
      <c r="G804" s="296">
        <v>772.87882999999999</v>
      </c>
      <c r="H804" s="28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25.5" x14ac:dyDescent="0.25">
      <c r="A805" s="32" t="s">
        <v>71</v>
      </c>
      <c r="B805" s="47" t="s">
        <v>818</v>
      </c>
      <c r="C805" s="48">
        <v>2024</v>
      </c>
      <c r="D805" s="323">
        <v>0.4</v>
      </c>
      <c r="E805" s="49">
        <v>121.5</v>
      </c>
      <c r="F805" s="434">
        <v>15</v>
      </c>
      <c r="G805" s="296">
        <v>317.51446500000003</v>
      </c>
      <c r="H805" s="28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x14ac:dyDescent="0.25">
      <c r="A806" s="32" t="s">
        <v>71</v>
      </c>
      <c r="B806" s="47" t="s">
        <v>819</v>
      </c>
      <c r="C806" s="48">
        <v>2024</v>
      </c>
      <c r="D806" s="323">
        <v>0.4</v>
      </c>
      <c r="E806" s="49">
        <v>121.5</v>
      </c>
      <c r="F806" s="434">
        <v>7</v>
      </c>
      <c r="G806" s="296">
        <v>317.51446500000003</v>
      </c>
      <c r="H806" s="28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25.5" x14ac:dyDescent="0.25">
      <c r="A807" s="32" t="s">
        <v>71</v>
      </c>
      <c r="B807" s="47" t="s">
        <v>820</v>
      </c>
      <c r="C807" s="48">
        <v>2024</v>
      </c>
      <c r="D807" s="323">
        <v>0.4</v>
      </c>
      <c r="E807" s="49">
        <v>14</v>
      </c>
      <c r="F807" s="434">
        <v>9</v>
      </c>
      <c r="G807" s="296">
        <v>100.53272</v>
      </c>
      <c r="H807" s="28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25.5" x14ac:dyDescent="0.25">
      <c r="A808" s="32" t="s">
        <v>71</v>
      </c>
      <c r="B808" s="47" t="s">
        <v>821</v>
      </c>
      <c r="C808" s="48">
        <v>2024</v>
      </c>
      <c r="D808" s="323">
        <v>0.4</v>
      </c>
      <c r="E808" s="49">
        <v>40</v>
      </c>
      <c r="F808" s="434">
        <v>5</v>
      </c>
      <c r="G808" s="296">
        <v>217.9581</v>
      </c>
      <c r="H808" s="28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x14ac:dyDescent="0.25">
      <c r="A809" s="32" t="s">
        <v>71</v>
      </c>
      <c r="B809" s="47" t="s">
        <v>822</v>
      </c>
      <c r="C809" s="48">
        <v>2024</v>
      </c>
      <c r="D809" s="323">
        <v>0.4</v>
      </c>
      <c r="E809" s="49">
        <v>22</v>
      </c>
      <c r="F809" s="434">
        <v>15</v>
      </c>
      <c r="G809" s="296">
        <v>87.271129999999999</v>
      </c>
      <c r="H809" s="28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25.5" x14ac:dyDescent="0.25">
      <c r="A810" s="32" t="s">
        <v>71</v>
      </c>
      <c r="B810" s="47" t="s">
        <v>823</v>
      </c>
      <c r="C810" s="48">
        <v>2024</v>
      </c>
      <c r="D810" s="323">
        <v>0.4</v>
      </c>
      <c r="E810" s="49">
        <v>37</v>
      </c>
      <c r="F810" s="434">
        <v>10</v>
      </c>
      <c r="G810" s="296">
        <v>223.72513000000001</v>
      </c>
      <c r="H810" s="28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25.5" x14ac:dyDescent="0.25">
      <c r="A811" s="32" t="s">
        <v>71</v>
      </c>
      <c r="B811" s="47" t="s">
        <v>824</v>
      </c>
      <c r="C811" s="48">
        <v>2024</v>
      </c>
      <c r="D811" s="323">
        <v>0.4</v>
      </c>
      <c r="E811" s="49">
        <v>10</v>
      </c>
      <c r="F811" s="434">
        <v>5</v>
      </c>
      <c r="G811" s="296">
        <v>109.90349999999999</v>
      </c>
      <c r="H811" s="28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x14ac:dyDescent="0.25">
      <c r="A812" s="32" t="s">
        <v>71</v>
      </c>
      <c r="B812" s="47" t="s">
        <v>825</v>
      </c>
      <c r="C812" s="48">
        <v>2024</v>
      </c>
      <c r="D812" s="323">
        <v>0.4</v>
      </c>
      <c r="E812" s="49">
        <v>25</v>
      </c>
      <c r="F812" s="434">
        <v>15</v>
      </c>
      <c r="G812" s="296">
        <v>86.371510000000001</v>
      </c>
      <c r="H812" s="28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25.5" x14ac:dyDescent="0.25">
      <c r="A813" s="32" t="s">
        <v>71</v>
      </c>
      <c r="B813" s="47" t="s">
        <v>826</v>
      </c>
      <c r="C813" s="48">
        <v>2024</v>
      </c>
      <c r="D813" s="323">
        <v>0.4</v>
      </c>
      <c r="E813" s="49">
        <v>63</v>
      </c>
      <c r="F813" s="434">
        <v>15</v>
      </c>
      <c r="G813" s="296">
        <v>245.15770999999998</v>
      </c>
      <c r="H813" s="28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25.5" x14ac:dyDescent="0.25">
      <c r="A814" s="32" t="s">
        <v>71</v>
      </c>
      <c r="B814" s="47" t="s">
        <v>827</v>
      </c>
      <c r="C814" s="48">
        <v>2024</v>
      </c>
      <c r="D814" s="323">
        <v>0.4</v>
      </c>
      <c r="E814" s="49">
        <v>21</v>
      </c>
      <c r="F814" s="434">
        <v>10</v>
      </c>
      <c r="G814" s="296">
        <v>99.930800000000005</v>
      </c>
      <c r="H814" s="28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8.25" x14ac:dyDescent="0.25">
      <c r="A815" s="32" t="s">
        <v>71</v>
      </c>
      <c r="B815" s="47" t="s">
        <v>828</v>
      </c>
      <c r="C815" s="48">
        <v>2024</v>
      </c>
      <c r="D815" s="323">
        <v>0.4</v>
      </c>
      <c r="E815" s="49">
        <v>96</v>
      </c>
      <c r="F815" s="434">
        <v>15</v>
      </c>
      <c r="G815" s="296">
        <v>353.64084000000003</v>
      </c>
      <c r="H815" s="28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x14ac:dyDescent="0.25">
      <c r="A816" s="32" t="s">
        <v>71</v>
      </c>
      <c r="B816" s="47" t="s">
        <v>829</v>
      </c>
      <c r="C816" s="48">
        <v>2024</v>
      </c>
      <c r="D816" s="323">
        <v>0.4</v>
      </c>
      <c r="E816" s="49">
        <v>28</v>
      </c>
      <c r="F816" s="434">
        <v>6</v>
      </c>
      <c r="G816" s="296">
        <v>165.11873</v>
      </c>
      <c r="H816" s="28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x14ac:dyDescent="0.25">
      <c r="A817" s="32" t="s">
        <v>71</v>
      </c>
      <c r="B817" s="47" t="s">
        <v>830</v>
      </c>
      <c r="C817" s="48">
        <v>2024</v>
      </c>
      <c r="D817" s="323">
        <v>0.4</v>
      </c>
      <c r="E817" s="49">
        <v>21</v>
      </c>
      <c r="F817" s="434">
        <v>10</v>
      </c>
      <c r="G817" s="296">
        <v>122.26352</v>
      </c>
      <c r="H817" s="28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x14ac:dyDescent="0.25">
      <c r="A818" s="32" t="s">
        <v>71</v>
      </c>
      <c r="B818" s="47" t="s">
        <v>831</v>
      </c>
      <c r="C818" s="48">
        <v>2024</v>
      </c>
      <c r="D818" s="323">
        <v>0.4</v>
      </c>
      <c r="E818" s="49">
        <v>37</v>
      </c>
      <c r="F818" s="434">
        <v>15</v>
      </c>
      <c r="G818" s="296">
        <v>108.44421000000001</v>
      </c>
      <c r="H818" s="28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8.25" x14ac:dyDescent="0.25">
      <c r="A819" s="32" t="s">
        <v>71</v>
      </c>
      <c r="B819" s="47" t="s">
        <v>832</v>
      </c>
      <c r="C819" s="48">
        <v>2024</v>
      </c>
      <c r="D819" s="323">
        <v>0.4</v>
      </c>
      <c r="E819" s="49">
        <v>306</v>
      </c>
      <c r="F819" s="434">
        <v>10</v>
      </c>
      <c r="G819" s="296">
        <v>206.98531</v>
      </c>
      <c r="H819" s="28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x14ac:dyDescent="0.25">
      <c r="A820" s="32" t="s">
        <v>71</v>
      </c>
      <c r="B820" s="47" t="s">
        <v>833</v>
      </c>
      <c r="C820" s="48">
        <v>2024</v>
      </c>
      <c r="D820" s="323">
        <v>0.4</v>
      </c>
      <c r="E820" s="49">
        <v>21</v>
      </c>
      <c r="F820" s="434">
        <v>5</v>
      </c>
      <c r="G820" s="296">
        <v>127.24117</v>
      </c>
      <c r="H820" s="28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x14ac:dyDescent="0.25">
      <c r="A821" s="32" t="s">
        <v>71</v>
      </c>
      <c r="B821" s="47" t="s">
        <v>834</v>
      </c>
      <c r="C821" s="48">
        <v>2024</v>
      </c>
      <c r="D821" s="323">
        <v>0.4</v>
      </c>
      <c r="E821" s="49">
        <v>71</v>
      </c>
      <c r="F821" s="434">
        <v>50</v>
      </c>
      <c r="G821" s="296">
        <v>336.93315999999999</v>
      </c>
      <c r="H821" s="28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x14ac:dyDescent="0.25">
      <c r="A822" s="32" t="s">
        <v>71</v>
      </c>
      <c r="B822" s="47" t="s">
        <v>835</v>
      </c>
      <c r="C822" s="48">
        <v>2024</v>
      </c>
      <c r="D822" s="323">
        <v>0.4</v>
      </c>
      <c r="E822" s="49">
        <v>11</v>
      </c>
      <c r="F822" s="434">
        <v>2.5</v>
      </c>
      <c r="G822" s="296">
        <v>91.991720000000001</v>
      </c>
      <c r="H822" s="28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x14ac:dyDescent="0.25">
      <c r="A823" s="32" t="s">
        <v>71</v>
      </c>
      <c r="B823" s="47" t="s">
        <v>836</v>
      </c>
      <c r="C823" s="48">
        <v>2024</v>
      </c>
      <c r="D823" s="323">
        <v>0.4</v>
      </c>
      <c r="E823" s="49">
        <v>21</v>
      </c>
      <c r="F823" s="434">
        <v>7</v>
      </c>
      <c r="G823" s="296">
        <v>125.75045</v>
      </c>
      <c r="H823" s="28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x14ac:dyDescent="0.25">
      <c r="A824" s="32" t="s">
        <v>71</v>
      </c>
      <c r="B824" s="47" t="s">
        <v>837</v>
      </c>
      <c r="C824" s="48">
        <v>2024</v>
      </c>
      <c r="D824" s="323">
        <v>0.4</v>
      </c>
      <c r="E824" s="49">
        <v>123</v>
      </c>
      <c r="F824" s="434">
        <v>70</v>
      </c>
      <c r="G824" s="298">
        <v>375.50559000000004</v>
      </c>
      <c r="H824" s="28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25.5" x14ac:dyDescent="0.25">
      <c r="A825" s="32" t="s">
        <v>71</v>
      </c>
      <c r="B825" s="47" t="s">
        <v>838</v>
      </c>
      <c r="C825" s="48">
        <v>2024</v>
      </c>
      <c r="D825" s="323">
        <v>0.4</v>
      </c>
      <c r="E825" s="49">
        <v>32</v>
      </c>
      <c r="F825" s="434">
        <v>15</v>
      </c>
      <c r="G825" s="298">
        <v>518.97708</v>
      </c>
      <c r="H825" s="28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x14ac:dyDescent="0.25">
      <c r="A826" s="32" t="s">
        <v>71</v>
      </c>
      <c r="B826" s="47" t="s">
        <v>839</v>
      </c>
      <c r="C826" s="48">
        <v>2024</v>
      </c>
      <c r="D826" s="323">
        <v>0.4</v>
      </c>
      <c r="E826" s="49">
        <v>15</v>
      </c>
      <c r="F826" s="434">
        <v>15</v>
      </c>
      <c r="G826" s="298">
        <v>92.216009999999997</v>
      </c>
      <c r="H826" s="28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x14ac:dyDescent="0.25">
      <c r="A827" s="32" t="s">
        <v>71</v>
      </c>
      <c r="B827" s="47" t="s">
        <v>840</v>
      </c>
      <c r="C827" s="48">
        <v>2024</v>
      </c>
      <c r="D827" s="323">
        <v>0.4</v>
      </c>
      <c r="E827" s="49">
        <v>27.7</v>
      </c>
      <c r="F827" s="434">
        <v>3</v>
      </c>
      <c r="G827" s="298">
        <v>133.23130749999999</v>
      </c>
      <c r="H827" s="28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x14ac:dyDescent="0.25">
      <c r="A828" s="32" t="s">
        <v>71</v>
      </c>
      <c r="B828" s="50" t="s">
        <v>841</v>
      </c>
      <c r="C828" s="48">
        <v>2024</v>
      </c>
      <c r="D828" s="323">
        <v>0.4</v>
      </c>
      <c r="E828" s="49">
        <v>27.7</v>
      </c>
      <c r="F828" s="434">
        <v>3</v>
      </c>
      <c r="G828" s="298">
        <v>133.23130749999999</v>
      </c>
      <c r="H828" s="28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x14ac:dyDescent="0.25">
      <c r="A829" s="32" t="s">
        <v>71</v>
      </c>
      <c r="B829" s="47" t="s">
        <v>842</v>
      </c>
      <c r="C829" s="48">
        <v>2024</v>
      </c>
      <c r="D829" s="323">
        <v>0.4</v>
      </c>
      <c r="E829" s="49">
        <v>27.7</v>
      </c>
      <c r="F829" s="434">
        <v>3</v>
      </c>
      <c r="G829" s="298">
        <v>133.23130749999999</v>
      </c>
      <c r="H829" s="28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25.5" x14ac:dyDescent="0.25">
      <c r="A830" s="32" t="s">
        <v>71</v>
      </c>
      <c r="B830" s="47" t="s">
        <v>843</v>
      </c>
      <c r="C830" s="48">
        <v>2024</v>
      </c>
      <c r="D830" s="323">
        <v>0.4</v>
      </c>
      <c r="E830" s="51">
        <v>27.7</v>
      </c>
      <c r="F830" s="434">
        <v>7</v>
      </c>
      <c r="G830" s="298">
        <v>133.23130749999999</v>
      </c>
      <c r="H830" s="28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8.25" x14ac:dyDescent="0.25">
      <c r="A831" s="32" t="s">
        <v>71</v>
      </c>
      <c r="B831" s="47" t="s">
        <v>844</v>
      </c>
      <c r="C831" s="48">
        <v>2024</v>
      </c>
      <c r="D831" s="323">
        <v>0.4</v>
      </c>
      <c r="E831" s="38">
        <v>35</v>
      </c>
      <c r="F831" s="434">
        <v>15</v>
      </c>
      <c r="G831" s="298">
        <v>315.20296000000002</v>
      </c>
      <c r="H831" s="28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51" x14ac:dyDescent="0.25">
      <c r="A832" s="32" t="s">
        <v>71</v>
      </c>
      <c r="B832" s="47" t="s">
        <v>845</v>
      </c>
      <c r="C832" s="48">
        <v>2024</v>
      </c>
      <c r="D832" s="323">
        <v>0.4</v>
      </c>
      <c r="E832" s="52">
        <v>73.5</v>
      </c>
      <c r="F832" s="434">
        <v>3</v>
      </c>
      <c r="G832" s="298">
        <v>381.40385499999996</v>
      </c>
      <c r="H832" s="28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x14ac:dyDescent="0.25">
      <c r="A833" s="32" t="s">
        <v>71</v>
      </c>
      <c r="B833" s="47" t="s">
        <v>846</v>
      </c>
      <c r="C833" s="48">
        <v>2024</v>
      </c>
      <c r="D833" s="323">
        <v>0.4</v>
      </c>
      <c r="E833" s="49">
        <v>73.5</v>
      </c>
      <c r="F833" s="434">
        <v>4</v>
      </c>
      <c r="G833" s="298">
        <v>381.40385499999996</v>
      </c>
      <c r="H833" s="28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25.5" x14ac:dyDescent="0.25">
      <c r="A834" s="32" t="s">
        <v>71</v>
      </c>
      <c r="B834" s="47" t="s">
        <v>847</v>
      </c>
      <c r="C834" s="48">
        <v>2024</v>
      </c>
      <c r="D834" s="323">
        <v>0.4</v>
      </c>
      <c r="E834" s="49">
        <v>31</v>
      </c>
      <c r="F834" s="434">
        <v>15</v>
      </c>
      <c r="G834" s="298">
        <v>89.511630000000011</v>
      </c>
      <c r="H834" s="28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51" x14ac:dyDescent="0.25">
      <c r="A835" s="32" t="s">
        <v>71</v>
      </c>
      <c r="B835" s="47" t="s">
        <v>848</v>
      </c>
      <c r="C835" s="48">
        <v>2024</v>
      </c>
      <c r="D835" s="323">
        <v>0.4</v>
      </c>
      <c r="E835" s="49">
        <v>16</v>
      </c>
      <c r="F835" s="434">
        <v>0.65</v>
      </c>
      <c r="G835" s="298">
        <v>73.279270000000011</v>
      </c>
      <c r="H835" s="28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25.5" x14ac:dyDescent="0.25">
      <c r="A836" s="32" t="s">
        <v>71</v>
      </c>
      <c r="B836" s="47" t="s">
        <v>849</v>
      </c>
      <c r="C836" s="48">
        <v>2024</v>
      </c>
      <c r="D836" s="323">
        <v>0.4</v>
      </c>
      <c r="E836" s="49">
        <v>12</v>
      </c>
      <c r="F836" s="434">
        <v>15</v>
      </c>
      <c r="G836" s="298">
        <v>102.27980000000001</v>
      </c>
      <c r="H836" s="28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25.5" x14ac:dyDescent="0.25">
      <c r="A837" s="32" t="s">
        <v>71</v>
      </c>
      <c r="B837" s="47" t="s">
        <v>850</v>
      </c>
      <c r="C837" s="48">
        <v>2024</v>
      </c>
      <c r="D837" s="323">
        <v>0.4</v>
      </c>
      <c r="E837" s="49">
        <v>49.5</v>
      </c>
      <c r="F837" s="434">
        <v>4</v>
      </c>
      <c r="G837" s="298">
        <v>212.91821999999999</v>
      </c>
      <c r="H837" s="28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25.5" x14ac:dyDescent="0.25">
      <c r="A838" s="32" t="s">
        <v>71</v>
      </c>
      <c r="B838" s="47" t="s">
        <v>851</v>
      </c>
      <c r="C838" s="48">
        <v>2024</v>
      </c>
      <c r="D838" s="323">
        <v>0.4</v>
      </c>
      <c r="E838" s="49">
        <v>49.5</v>
      </c>
      <c r="F838" s="434">
        <v>15</v>
      </c>
      <c r="G838" s="298">
        <v>212.91821999999999</v>
      </c>
      <c r="H838" s="28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25.5" x14ac:dyDescent="0.25">
      <c r="A839" s="32" t="s">
        <v>71</v>
      </c>
      <c r="B839" s="47" t="s">
        <v>852</v>
      </c>
      <c r="C839" s="48">
        <v>2024</v>
      </c>
      <c r="D839" s="323">
        <v>0.4</v>
      </c>
      <c r="E839" s="51">
        <v>12</v>
      </c>
      <c r="F839" s="434">
        <v>15</v>
      </c>
      <c r="G839" s="298">
        <v>107.39189999999999</v>
      </c>
      <c r="H839" s="28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51" x14ac:dyDescent="0.25">
      <c r="A840" s="32" t="s">
        <v>71</v>
      </c>
      <c r="B840" s="47" t="s">
        <v>853</v>
      </c>
      <c r="C840" s="48">
        <v>2024</v>
      </c>
      <c r="D840" s="323">
        <v>0.4</v>
      </c>
      <c r="E840" s="38">
        <v>5</v>
      </c>
      <c r="F840" s="434">
        <v>40</v>
      </c>
      <c r="G840" s="298">
        <v>162.12739999999999</v>
      </c>
      <c r="H840" s="28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25.5" x14ac:dyDescent="0.25">
      <c r="A841" s="32" t="s">
        <v>71</v>
      </c>
      <c r="B841" s="47" t="s">
        <v>854</v>
      </c>
      <c r="C841" s="48">
        <v>2024</v>
      </c>
      <c r="D841" s="323">
        <v>0.4</v>
      </c>
      <c r="E841" s="52">
        <v>16.25</v>
      </c>
      <c r="F841" s="434">
        <v>3</v>
      </c>
      <c r="G841" s="298">
        <v>71.024720000000002</v>
      </c>
      <c r="H841" s="28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25.5" x14ac:dyDescent="0.25">
      <c r="A842" s="32" t="s">
        <v>71</v>
      </c>
      <c r="B842" s="47" t="s">
        <v>855</v>
      </c>
      <c r="C842" s="48">
        <v>2024</v>
      </c>
      <c r="D842" s="323">
        <v>0.4</v>
      </c>
      <c r="E842" s="49">
        <v>16.25</v>
      </c>
      <c r="F842" s="434">
        <v>5</v>
      </c>
      <c r="G842" s="298">
        <v>71.024720000000002</v>
      </c>
      <c r="H842" s="28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25.5" x14ac:dyDescent="0.25">
      <c r="A843" s="32" t="s">
        <v>71</v>
      </c>
      <c r="B843" s="47" t="s">
        <v>856</v>
      </c>
      <c r="C843" s="48">
        <v>2024</v>
      </c>
      <c r="D843" s="323">
        <v>0.4</v>
      </c>
      <c r="E843" s="49">
        <v>16.25</v>
      </c>
      <c r="F843" s="434">
        <v>1</v>
      </c>
      <c r="G843" s="298">
        <v>71.024720000000002</v>
      </c>
      <c r="H843" s="28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25.5" x14ac:dyDescent="0.25">
      <c r="A844" s="32" t="s">
        <v>71</v>
      </c>
      <c r="B844" s="47" t="s">
        <v>857</v>
      </c>
      <c r="C844" s="48">
        <v>2024</v>
      </c>
      <c r="D844" s="323">
        <v>0.4</v>
      </c>
      <c r="E844" s="49">
        <v>16.25</v>
      </c>
      <c r="F844" s="434">
        <v>2</v>
      </c>
      <c r="G844" s="298">
        <v>71.024720000000002</v>
      </c>
      <c r="H844" s="28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25.5" x14ac:dyDescent="0.25">
      <c r="A845" s="32" t="s">
        <v>71</v>
      </c>
      <c r="B845" s="47" t="s">
        <v>858</v>
      </c>
      <c r="C845" s="48">
        <v>2024</v>
      </c>
      <c r="D845" s="323">
        <v>0.4</v>
      </c>
      <c r="E845" s="49">
        <v>73</v>
      </c>
      <c r="F845" s="434">
        <v>10</v>
      </c>
      <c r="G845" s="298">
        <v>303.95946999999995</v>
      </c>
      <c r="H845" s="28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51" x14ac:dyDescent="0.25">
      <c r="A846" s="32" t="s">
        <v>71</v>
      </c>
      <c r="B846" s="47" t="s">
        <v>859</v>
      </c>
      <c r="C846" s="48">
        <v>2024</v>
      </c>
      <c r="D846" s="323">
        <v>0.4</v>
      </c>
      <c r="E846" s="49">
        <v>81</v>
      </c>
      <c r="F846" s="434">
        <v>15</v>
      </c>
      <c r="G846" s="298">
        <v>299.11950999999999</v>
      </c>
      <c r="H846" s="28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51" x14ac:dyDescent="0.25">
      <c r="A847" s="32" t="s">
        <v>71</v>
      </c>
      <c r="B847" s="47" t="s">
        <v>860</v>
      </c>
      <c r="C847" s="48">
        <v>2024</v>
      </c>
      <c r="D847" s="323">
        <v>0.4</v>
      </c>
      <c r="E847" s="49">
        <v>133.5</v>
      </c>
      <c r="F847" s="434">
        <v>15</v>
      </c>
      <c r="G847" s="298">
        <v>427.49082500000003</v>
      </c>
      <c r="H847" s="28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x14ac:dyDescent="0.25">
      <c r="A848" s="32" t="s">
        <v>71</v>
      </c>
      <c r="B848" s="47" t="s">
        <v>861</v>
      </c>
      <c r="C848" s="48">
        <v>2024</v>
      </c>
      <c r="D848" s="323">
        <v>0.4</v>
      </c>
      <c r="E848" s="49">
        <v>133.5</v>
      </c>
      <c r="F848" s="434">
        <v>15</v>
      </c>
      <c r="G848" s="298">
        <v>427.49082500000003</v>
      </c>
      <c r="H848" s="28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8.25" x14ac:dyDescent="0.25">
      <c r="A849" s="32" t="s">
        <v>71</v>
      </c>
      <c r="B849" s="47" t="s">
        <v>862</v>
      </c>
      <c r="C849" s="48">
        <v>2024</v>
      </c>
      <c r="D849" s="323">
        <v>0.4</v>
      </c>
      <c r="E849" s="49">
        <v>30</v>
      </c>
      <c r="F849" s="434">
        <v>15</v>
      </c>
      <c r="G849" s="298">
        <v>129.09619499999999</v>
      </c>
      <c r="H849" s="28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25.5" x14ac:dyDescent="0.25">
      <c r="A850" s="32" t="s">
        <v>71</v>
      </c>
      <c r="B850" s="47" t="s">
        <v>863</v>
      </c>
      <c r="C850" s="48">
        <v>2024</v>
      </c>
      <c r="D850" s="323">
        <v>0.4</v>
      </c>
      <c r="E850" s="53">
        <v>30</v>
      </c>
      <c r="F850" s="434">
        <v>4</v>
      </c>
      <c r="G850" s="298">
        <v>129.09619499999999</v>
      </c>
      <c r="H850" s="28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25.5" x14ac:dyDescent="0.25">
      <c r="A851" s="32" t="s">
        <v>71</v>
      </c>
      <c r="B851" s="47" t="s">
        <v>864</v>
      </c>
      <c r="C851" s="48">
        <v>2024</v>
      </c>
      <c r="D851" s="323">
        <v>0.4</v>
      </c>
      <c r="E851" s="49">
        <v>17</v>
      </c>
      <c r="F851" s="434">
        <v>8</v>
      </c>
      <c r="G851" s="298">
        <v>115.18896000000001</v>
      </c>
      <c r="H851" s="28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x14ac:dyDescent="0.25">
      <c r="A852" s="32" t="s">
        <v>71</v>
      </c>
      <c r="B852" s="47" t="s">
        <v>865</v>
      </c>
      <c r="C852" s="48">
        <v>2024</v>
      </c>
      <c r="D852" s="323">
        <v>0.4</v>
      </c>
      <c r="E852" s="49">
        <v>30</v>
      </c>
      <c r="F852" s="434">
        <v>8</v>
      </c>
      <c r="G852" s="298">
        <v>279.18034</v>
      </c>
      <c r="H852" s="28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25.5" x14ac:dyDescent="0.25">
      <c r="A853" s="32" t="s">
        <v>71</v>
      </c>
      <c r="B853" s="47" t="s">
        <v>866</v>
      </c>
      <c r="C853" s="48">
        <v>2024</v>
      </c>
      <c r="D853" s="323">
        <v>0.4</v>
      </c>
      <c r="E853" s="49">
        <v>66</v>
      </c>
      <c r="F853" s="434">
        <v>5</v>
      </c>
      <c r="G853" s="298">
        <v>411.88204999999999</v>
      </c>
      <c r="H853" s="28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25.5" x14ac:dyDescent="0.25">
      <c r="A854" s="32" t="s">
        <v>71</v>
      </c>
      <c r="B854" s="47" t="s">
        <v>867</v>
      </c>
      <c r="C854" s="48">
        <v>2024</v>
      </c>
      <c r="D854" s="323">
        <v>0.4</v>
      </c>
      <c r="E854" s="49">
        <v>111</v>
      </c>
      <c r="F854" s="434">
        <v>15</v>
      </c>
      <c r="G854" s="298">
        <v>380.89634000000001</v>
      </c>
      <c r="H854" s="28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x14ac:dyDescent="0.25">
      <c r="A855" s="32" t="s">
        <v>71</v>
      </c>
      <c r="B855" s="47" t="s">
        <v>868</v>
      </c>
      <c r="C855" s="48">
        <v>2024</v>
      </c>
      <c r="D855" s="323">
        <v>0.4</v>
      </c>
      <c r="E855" s="49">
        <v>87</v>
      </c>
      <c r="F855" s="434">
        <v>15</v>
      </c>
      <c r="G855" s="298">
        <v>214.12794</v>
      </c>
      <c r="H855" s="28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x14ac:dyDescent="0.25">
      <c r="A856" s="32" t="s">
        <v>71</v>
      </c>
      <c r="B856" s="47" t="s">
        <v>869</v>
      </c>
      <c r="C856" s="48">
        <v>2024</v>
      </c>
      <c r="D856" s="323">
        <v>0.4</v>
      </c>
      <c r="E856" s="49">
        <v>30</v>
      </c>
      <c r="F856" s="434">
        <v>15</v>
      </c>
      <c r="G856" s="298">
        <v>177.26329999999999</v>
      </c>
      <c r="H856" s="28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x14ac:dyDescent="0.25">
      <c r="A857" s="32" t="s">
        <v>71</v>
      </c>
      <c r="B857" s="47" t="s">
        <v>870</v>
      </c>
      <c r="C857" s="48">
        <v>2024</v>
      </c>
      <c r="D857" s="323">
        <v>0.4</v>
      </c>
      <c r="E857" s="49">
        <v>19</v>
      </c>
      <c r="F857" s="434">
        <v>5</v>
      </c>
      <c r="G857" s="298">
        <v>115.34677000000001</v>
      </c>
      <c r="H857" s="28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x14ac:dyDescent="0.25">
      <c r="A858" s="32" t="s">
        <v>71</v>
      </c>
      <c r="B858" s="47" t="s">
        <v>871</v>
      </c>
      <c r="C858" s="48">
        <v>2024</v>
      </c>
      <c r="D858" s="323">
        <v>0.4</v>
      </c>
      <c r="E858" s="49">
        <v>150</v>
      </c>
      <c r="F858" s="434">
        <v>5</v>
      </c>
      <c r="G858" s="298">
        <v>425.97669999999999</v>
      </c>
      <c r="H858" s="28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x14ac:dyDescent="0.25">
      <c r="A859" s="32" t="s">
        <v>71</v>
      </c>
      <c r="B859" s="47" t="s">
        <v>872</v>
      </c>
      <c r="C859" s="48">
        <v>2024</v>
      </c>
      <c r="D859" s="323">
        <v>0.4</v>
      </c>
      <c r="E859" s="49">
        <v>90</v>
      </c>
      <c r="F859" s="434">
        <v>15</v>
      </c>
      <c r="G859" s="298">
        <v>586.37327000000005</v>
      </c>
      <c r="H859" s="28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x14ac:dyDescent="0.25">
      <c r="A860" s="32" t="s">
        <v>71</v>
      </c>
      <c r="B860" s="47" t="s">
        <v>873</v>
      </c>
      <c r="C860" s="48">
        <v>2024</v>
      </c>
      <c r="D860" s="323">
        <v>0.4</v>
      </c>
      <c r="E860" s="49">
        <v>14</v>
      </c>
      <c r="F860" s="434">
        <v>10</v>
      </c>
      <c r="G860" s="298">
        <v>58.787990000000001</v>
      </c>
      <c r="H860" s="28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25.5" x14ac:dyDescent="0.25">
      <c r="A861" s="32" t="s">
        <v>71</v>
      </c>
      <c r="B861" s="47" t="s">
        <v>874</v>
      </c>
      <c r="C861" s="48">
        <v>2024</v>
      </c>
      <c r="D861" s="323">
        <v>0.4</v>
      </c>
      <c r="E861" s="49">
        <v>23</v>
      </c>
      <c r="F861" s="434">
        <v>15</v>
      </c>
      <c r="G861" s="298">
        <v>239.71095000000003</v>
      </c>
      <c r="H861" s="28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x14ac:dyDescent="0.25">
      <c r="A862" s="32" t="s">
        <v>71</v>
      </c>
      <c r="B862" s="47" t="s">
        <v>875</v>
      </c>
      <c r="C862" s="48">
        <v>2024</v>
      </c>
      <c r="D862" s="323">
        <v>0.4</v>
      </c>
      <c r="E862" s="49">
        <v>9</v>
      </c>
      <c r="F862" s="434">
        <v>15</v>
      </c>
      <c r="G862" s="298">
        <v>90.005695000000003</v>
      </c>
      <c r="H862" s="28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x14ac:dyDescent="0.25">
      <c r="A863" s="32" t="s">
        <v>71</v>
      </c>
      <c r="B863" s="47" t="s">
        <v>876</v>
      </c>
      <c r="C863" s="48">
        <v>2024</v>
      </c>
      <c r="D863" s="323">
        <v>0.4</v>
      </c>
      <c r="E863" s="49">
        <v>9</v>
      </c>
      <c r="F863" s="434">
        <v>10</v>
      </c>
      <c r="G863" s="298">
        <v>90.005695000000003</v>
      </c>
      <c r="H863" s="28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x14ac:dyDescent="0.25">
      <c r="A864" s="32" t="s">
        <v>71</v>
      </c>
      <c r="B864" s="47" t="s">
        <v>877</v>
      </c>
      <c r="C864" s="48">
        <v>2024</v>
      </c>
      <c r="D864" s="323">
        <v>0.4</v>
      </c>
      <c r="E864" s="49">
        <v>147</v>
      </c>
      <c r="F864" s="434">
        <v>15</v>
      </c>
      <c r="G864" s="298">
        <v>644.44177999999999</v>
      </c>
      <c r="H864" s="28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x14ac:dyDescent="0.25">
      <c r="A865" s="32" t="s">
        <v>71</v>
      </c>
      <c r="B865" s="47" t="s">
        <v>878</v>
      </c>
      <c r="C865" s="48">
        <v>2024</v>
      </c>
      <c r="D865" s="323">
        <v>0.4</v>
      </c>
      <c r="E865" s="49">
        <v>51</v>
      </c>
      <c r="F865" s="434">
        <v>60</v>
      </c>
      <c r="G865" s="298">
        <v>585.65631999999994</v>
      </c>
      <c r="H865" s="28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x14ac:dyDescent="0.25">
      <c r="A866" s="32" t="s">
        <v>71</v>
      </c>
      <c r="B866" s="47" t="s">
        <v>879</v>
      </c>
      <c r="C866" s="48">
        <v>2024</v>
      </c>
      <c r="D866" s="323">
        <v>0.4</v>
      </c>
      <c r="E866" s="49">
        <v>117</v>
      </c>
      <c r="F866" s="434">
        <v>15</v>
      </c>
      <c r="G866" s="298">
        <v>586.62949000000003</v>
      </c>
      <c r="H866" s="28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8.25" x14ac:dyDescent="0.25">
      <c r="A867" s="32" t="s">
        <v>71</v>
      </c>
      <c r="B867" s="47" t="s">
        <v>880</v>
      </c>
      <c r="C867" s="48">
        <v>2024</v>
      </c>
      <c r="D867" s="323">
        <v>0.4</v>
      </c>
      <c r="E867" s="49">
        <v>25</v>
      </c>
      <c r="F867" s="434">
        <v>7.5</v>
      </c>
      <c r="G867" s="298">
        <v>90.769440000000003</v>
      </c>
      <c r="H867" s="28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x14ac:dyDescent="0.25">
      <c r="A868" s="32" t="s">
        <v>71</v>
      </c>
      <c r="B868" s="47" t="s">
        <v>881</v>
      </c>
      <c r="C868" s="48">
        <v>2024</v>
      </c>
      <c r="D868" s="323">
        <v>0.4</v>
      </c>
      <c r="E868" s="49">
        <v>7</v>
      </c>
      <c r="F868" s="434">
        <v>15</v>
      </c>
      <c r="G868" s="298">
        <v>79.042839999999998</v>
      </c>
      <c r="H868" s="28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25.5" x14ac:dyDescent="0.25">
      <c r="A869" s="32" t="s">
        <v>71</v>
      </c>
      <c r="B869" s="47" t="s">
        <v>882</v>
      </c>
      <c r="C869" s="48">
        <v>2024</v>
      </c>
      <c r="D869" s="323">
        <v>0.4</v>
      </c>
      <c r="E869" s="49">
        <v>233</v>
      </c>
      <c r="F869" s="434">
        <v>15</v>
      </c>
      <c r="G869" s="298">
        <v>453.92687999999998</v>
      </c>
      <c r="H869" s="28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25.5" x14ac:dyDescent="0.25">
      <c r="A870" s="32" t="s">
        <v>71</v>
      </c>
      <c r="B870" s="47" t="s">
        <v>883</v>
      </c>
      <c r="C870" s="48">
        <v>2024</v>
      </c>
      <c r="D870" s="323">
        <v>0.4</v>
      </c>
      <c r="E870" s="49">
        <v>76</v>
      </c>
      <c r="F870" s="434">
        <v>5</v>
      </c>
      <c r="G870" s="298">
        <v>180.67007000000001</v>
      </c>
      <c r="H870" s="28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x14ac:dyDescent="0.25">
      <c r="A871" s="32" t="s">
        <v>71</v>
      </c>
      <c r="B871" s="47" t="s">
        <v>884</v>
      </c>
      <c r="C871" s="48">
        <v>2024</v>
      </c>
      <c r="D871" s="323">
        <v>0.4</v>
      </c>
      <c r="E871" s="49">
        <v>42</v>
      </c>
      <c r="F871" s="434">
        <v>3</v>
      </c>
      <c r="G871" s="298">
        <v>200.94485</v>
      </c>
      <c r="H871" s="28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x14ac:dyDescent="0.25">
      <c r="A872" s="32" t="s">
        <v>71</v>
      </c>
      <c r="B872" s="47" t="s">
        <v>885</v>
      </c>
      <c r="C872" s="48">
        <v>2024</v>
      </c>
      <c r="D872" s="323">
        <v>0.4</v>
      </c>
      <c r="E872" s="49">
        <v>81</v>
      </c>
      <c r="F872" s="434">
        <v>15</v>
      </c>
      <c r="G872" s="298">
        <v>280.57911999999999</v>
      </c>
      <c r="H872" s="28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51" x14ac:dyDescent="0.25">
      <c r="A873" s="32" t="s">
        <v>71</v>
      </c>
      <c r="B873" s="47" t="s">
        <v>886</v>
      </c>
      <c r="C873" s="48">
        <v>2024</v>
      </c>
      <c r="D873" s="323">
        <v>0.4</v>
      </c>
      <c r="E873" s="49">
        <v>23</v>
      </c>
      <c r="F873" s="434">
        <v>15</v>
      </c>
      <c r="G873" s="298">
        <v>72.757229999999993</v>
      </c>
      <c r="H873" s="28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8.25" x14ac:dyDescent="0.25">
      <c r="A874" s="32" t="s">
        <v>71</v>
      </c>
      <c r="B874" s="47" t="s">
        <v>887</v>
      </c>
      <c r="C874" s="48">
        <v>2024</v>
      </c>
      <c r="D874" s="323">
        <v>0.4</v>
      </c>
      <c r="E874" s="49">
        <v>42</v>
      </c>
      <c r="F874" s="434">
        <v>2</v>
      </c>
      <c r="G874" s="298">
        <v>195.49081000000001</v>
      </c>
      <c r="H874" s="28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25.5" x14ac:dyDescent="0.25">
      <c r="A875" s="32" t="s">
        <v>71</v>
      </c>
      <c r="B875" s="47" t="s">
        <v>888</v>
      </c>
      <c r="C875" s="48">
        <v>2024</v>
      </c>
      <c r="D875" s="323">
        <v>0.4</v>
      </c>
      <c r="E875" s="49">
        <v>15</v>
      </c>
      <c r="F875" s="434">
        <v>5</v>
      </c>
      <c r="G875" s="298">
        <v>118.01685000000001</v>
      </c>
      <c r="H875" s="28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25.5" x14ac:dyDescent="0.25">
      <c r="A876" s="32" t="s">
        <v>71</v>
      </c>
      <c r="B876" s="47" t="s">
        <v>889</v>
      </c>
      <c r="C876" s="48">
        <v>2024</v>
      </c>
      <c r="D876" s="323">
        <v>0.4</v>
      </c>
      <c r="E876" s="49">
        <v>8.5</v>
      </c>
      <c r="F876" s="434">
        <v>15</v>
      </c>
      <c r="G876" s="298">
        <v>59.940135000000005</v>
      </c>
      <c r="H876" s="28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8.25" x14ac:dyDescent="0.25">
      <c r="A877" s="32" t="s">
        <v>71</v>
      </c>
      <c r="B877" s="47" t="s">
        <v>890</v>
      </c>
      <c r="C877" s="48">
        <v>2024</v>
      </c>
      <c r="D877" s="323">
        <v>0.4</v>
      </c>
      <c r="E877" s="49">
        <v>8.5</v>
      </c>
      <c r="F877" s="434">
        <v>15</v>
      </c>
      <c r="G877" s="298">
        <v>59.940135000000005</v>
      </c>
      <c r="H877" s="28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8.25" x14ac:dyDescent="0.25">
      <c r="A878" s="32" t="s">
        <v>71</v>
      </c>
      <c r="B878" s="47" t="s">
        <v>891</v>
      </c>
      <c r="C878" s="48">
        <v>2024</v>
      </c>
      <c r="D878" s="323">
        <v>0.4</v>
      </c>
      <c r="E878" s="49">
        <v>11</v>
      </c>
      <c r="F878" s="434">
        <v>15</v>
      </c>
      <c r="G878" s="298">
        <v>39.874980000000001</v>
      </c>
      <c r="H878" s="28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51" x14ac:dyDescent="0.25">
      <c r="A879" s="32" t="s">
        <v>71</v>
      </c>
      <c r="B879" s="47" t="s">
        <v>892</v>
      </c>
      <c r="C879" s="48">
        <v>2024</v>
      </c>
      <c r="D879" s="323">
        <v>0.4</v>
      </c>
      <c r="E879" s="49">
        <v>13</v>
      </c>
      <c r="F879" s="434">
        <v>10</v>
      </c>
      <c r="G879" s="298">
        <v>85.034880000000001</v>
      </c>
      <c r="H879" s="28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8.25" x14ac:dyDescent="0.25">
      <c r="A880" s="32" t="s">
        <v>71</v>
      </c>
      <c r="B880" s="47" t="s">
        <v>893</v>
      </c>
      <c r="C880" s="48">
        <v>2024</v>
      </c>
      <c r="D880" s="323">
        <v>0.4</v>
      </c>
      <c r="E880" s="49">
        <v>16</v>
      </c>
      <c r="F880" s="434">
        <v>10</v>
      </c>
      <c r="G880" s="298">
        <v>56.060602500000002</v>
      </c>
      <c r="H880" s="28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25.5" x14ac:dyDescent="0.25">
      <c r="A881" s="32" t="s">
        <v>71</v>
      </c>
      <c r="B881" s="47" t="s">
        <v>894</v>
      </c>
      <c r="C881" s="48">
        <v>2024</v>
      </c>
      <c r="D881" s="323">
        <v>0.4</v>
      </c>
      <c r="E881" s="49">
        <v>16</v>
      </c>
      <c r="F881" s="434">
        <v>10</v>
      </c>
      <c r="G881" s="298">
        <v>56.060602500000002</v>
      </c>
      <c r="H881" s="28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8.25" x14ac:dyDescent="0.25">
      <c r="A882" s="32" t="s">
        <v>71</v>
      </c>
      <c r="B882" s="47" t="s">
        <v>895</v>
      </c>
      <c r="C882" s="48">
        <v>2024</v>
      </c>
      <c r="D882" s="323">
        <v>0.4</v>
      </c>
      <c r="E882" s="49">
        <v>16</v>
      </c>
      <c r="F882" s="434">
        <v>15</v>
      </c>
      <c r="G882" s="298">
        <v>56.060602500000002</v>
      </c>
      <c r="H882" s="28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8.25" x14ac:dyDescent="0.25">
      <c r="A883" s="32" t="s">
        <v>71</v>
      </c>
      <c r="B883" s="47" t="s">
        <v>896</v>
      </c>
      <c r="C883" s="48">
        <v>2024</v>
      </c>
      <c r="D883" s="323">
        <v>0.4</v>
      </c>
      <c r="E883" s="49">
        <v>16</v>
      </c>
      <c r="F883" s="434">
        <v>15</v>
      </c>
      <c r="G883" s="298">
        <v>56.060602500000002</v>
      </c>
      <c r="H883" s="28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8.25" x14ac:dyDescent="0.25">
      <c r="A884" s="32" t="s">
        <v>71</v>
      </c>
      <c r="B884" s="47" t="s">
        <v>897</v>
      </c>
      <c r="C884" s="48">
        <v>2024</v>
      </c>
      <c r="D884" s="323">
        <v>0.4</v>
      </c>
      <c r="E884" s="49">
        <v>42</v>
      </c>
      <c r="F884" s="434">
        <v>15</v>
      </c>
      <c r="G884" s="298">
        <v>149.48079999999999</v>
      </c>
      <c r="H884" s="28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51" x14ac:dyDescent="0.25">
      <c r="A885" s="32" t="s">
        <v>71</v>
      </c>
      <c r="B885" s="47" t="s">
        <v>898</v>
      </c>
      <c r="C885" s="48">
        <v>2024</v>
      </c>
      <c r="D885" s="323">
        <v>0.4</v>
      </c>
      <c r="E885" s="49">
        <v>10</v>
      </c>
      <c r="F885" s="434">
        <v>1</v>
      </c>
      <c r="G885" s="298">
        <v>79.645960000000002</v>
      </c>
      <c r="H885" s="28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8.25" x14ac:dyDescent="0.25">
      <c r="A886" s="32" t="s">
        <v>71</v>
      </c>
      <c r="B886" s="47" t="s">
        <v>899</v>
      </c>
      <c r="C886" s="48">
        <v>2024</v>
      </c>
      <c r="D886" s="323">
        <v>0.4</v>
      </c>
      <c r="E886" s="49">
        <v>73.333333333333329</v>
      </c>
      <c r="F886" s="434">
        <v>10</v>
      </c>
      <c r="G886" s="298">
        <v>233.69240666666667</v>
      </c>
      <c r="H886" s="28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8.25" x14ac:dyDescent="0.25">
      <c r="A887" s="32" t="s">
        <v>71</v>
      </c>
      <c r="B887" s="47" t="s">
        <v>900</v>
      </c>
      <c r="C887" s="48">
        <v>2024</v>
      </c>
      <c r="D887" s="323">
        <v>0.4</v>
      </c>
      <c r="E887" s="49">
        <v>73.333333333333329</v>
      </c>
      <c r="F887" s="434">
        <v>15</v>
      </c>
      <c r="G887" s="298">
        <v>233.69240666666667</v>
      </c>
      <c r="H887" s="28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8.25" x14ac:dyDescent="0.25">
      <c r="A888" s="32" t="s">
        <v>71</v>
      </c>
      <c r="B888" s="47" t="s">
        <v>901</v>
      </c>
      <c r="C888" s="48">
        <v>2024</v>
      </c>
      <c r="D888" s="323">
        <v>0.4</v>
      </c>
      <c r="E888" s="49">
        <v>73.333333333333329</v>
      </c>
      <c r="F888" s="434">
        <v>15</v>
      </c>
      <c r="G888" s="298">
        <v>233.69240666666667</v>
      </c>
      <c r="H888" s="28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8.25" x14ac:dyDescent="0.25">
      <c r="A889" s="32" t="s">
        <v>71</v>
      </c>
      <c r="B889" s="47" t="s">
        <v>902</v>
      </c>
      <c r="C889" s="48">
        <v>2024</v>
      </c>
      <c r="D889" s="323">
        <v>0.4</v>
      </c>
      <c r="E889" s="49">
        <v>55</v>
      </c>
      <c r="F889" s="434">
        <v>15</v>
      </c>
      <c r="G889" s="298">
        <v>188.21919500000001</v>
      </c>
      <c r="H889" s="28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8.25" x14ac:dyDescent="0.25">
      <c r="A890" s="32" t="s">
        <v>71</v>
      </c>
      <c r="B890" s="47" t="s">
        <v>903</v>
      </c>
      <c r="C890" s="48">
        <v>2024</v>
      </c>
      <c r="D890" s="323">
        <v>0.4</v>
      </c>
      <c r="E890" s="49">
        <v>55</v>
      </c>
      <c r="F890" s="434">
        <v>15</v>
      </c>
      <c r="G890" s="298">
        <v>188.21919500000001</v>
      </c>
      <c r="H890" s="28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x14ac:dyDescent="0.25">
      <c r="A891" s="32" t="s">
        <v>71</v>
      </c>
      <c r="B891" s="47" t="s">
        <v>904</v>
      </c>
      <c r="C891" s="48">
        <v>2024</v>
      </c>
      <c r="D891" s="323">
        <v>0.4</v>
      </c>
      <c r="E891" s="49">
        <v>101</v>
      </c>
      <c r="F891" s="434">
        <v>15</v>
      </c>
      <c r="G891" s="298">
        <v>396.72671000000003</v>
      </c>
      <c r="H891" s="28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25.5" x14ac:dyDescent="0.25">
      <c r="A892" s="32" t="s">
        <v>71</v>
      </c>
      <c r="B892" s="47" t="s">
        <v>905</v>
      </c>
      <c r="C892" s="48">
        <v>2024</v>
      </c>
      <c r="D892" s="323">
        <v>0.4</v>
      </c>
      <c r="E892" s="49">
        <v>41</v>
      </c>
      <c r="F892" s="434">
        <v>5</v>
      </c>
      <c r="G892" s="298">
        <v>134.45962</v>
      </c>
      <c r="H892" s="28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8.25" x14ac:dyDescent="0.25">
      <c r="A893" s="32" t="s">
        <v>71</v>
      </c>
      <c r="B893" s="47" t="s">
        <v>906</v>
      </c>
      <c r="C893" s="48">
        <v>2024</v>
      </c>
      <c r="D893" s="323">
        <v>0.4</v>
      </c>
      <c r="E893" s="49">
        <v>60</v>
      </c>
      <c r="F893" s="434">
        <v>15</v>
      </c>
      <c r="G893" s="298">
        <v>276.79514</v>
      </c>
      <c r="H893" s="28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8.25" x14ac:dyDescent="0.25">
      <c r="A894" s="32" t="s">
        <v>71</v>
      </c>
      <c r="B894" s="47" t="s">
        <v>907</v>
      </c>
      <c r="C894" s="48">
        <v>2024</v>
      </c>
      <c r="D894" s="323">
        <v>0.4</v>
      </c>
      <c r="E894" s="49">
        <v>14</v>
      </c>
      <c r="F894" s="434">
        <v>15</v>
      </c>
      <c r="G894" s="298">
        <v>128.15055000000001</v>
      </c>
      <c r="H894" s="28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51" x14ac:dyDescent="0.25">
      <c r="A895" s="32" t="s">
        <v>71</v>
      </c>
      <c r="B895" s="47" t="s">
        <v>908</v>
      </c>
      <c r="C895" s="48">
        <v>2024</v>
      </c>
      <c r="D895" s="323">
        <v>0.4</v>
      </c>
      <c r="E895" s="49">
        <v>9</v>
      </c>
      <c r="F895" s="434">
        <v>15</v>
      </c>
      <c r="G895" s="298">
        <v>102.86633</v>
      </c>
      <c r="H895" s="28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8.25" x14ac:dyDescent="0.25">
      <c r="A896" s="32" t="s">
        <v>71</v>
      </c>
      <c r="B896" s="47" t="s">
        <v>909</v>
      </c>
      <c r="C896" s="48">
        <v>2024</v>
      </c>
      <c r="D896" s="323">
        <v>0.4</v>
      </c>
      <c r="E896" s="49">
        <v>18</v>
      </c>
      <c r="F896" s="434">
        <v>11</v>
      </c>
      <c r="G896" s="298">
        <v>115.50012</v>
      </c>
      <c r="H896" s="28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x14ac:dyDescent="0.25">
      <c r="A897" s="32" t="s">
        <v>71</v>
      </c>
      <c r="B897" s="47" t="s">
        <v>910</v>
      </c>
      <c r="C897" s="48">
        <v>2024</v>
      </c>
      <c r="D897" s="323">
        <v>0.4</v>
      </c>
      <c r="E897" s="49">
        <v>18</v>
      </c>
      <c r="F897" s="434">
        <v>15</v>
      </c>
      <c r="G897" s="298">
        <v>275.74270000000001</v>
      </c>
      <c r="H897" s="28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x14ac:dyDescent="0.25">
      <c r="A898" s="32" t="s">
        <v>71</v>
      </c>
      <c r="B898" s="47" t="s">
        <v>911</v>
      </c>
      <c r="C898" s="48">
        <v>2024</v>
      </c>
      <c r="D898" s="323">
        <v>0.4</v>
      </c>
      <c r="E898" s="49">
        <v>31</v>
      </c>
      <c r="F898" s="434">
        <v>3</v>
      </c>
      <c r="G898" s="298">
        <v>410.48503000000005</v>
      </c>
      <c r="H898" s="28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25.5" x14ac:dyDescent="0.25">
      <c r="A899" s="32" t="s">
        <v>71</v>
      </c>
      <c r="B899" s="47" t="s">
        <v>912</v>
      </c>
      <c r="C899" s="48">
        <v>2024</v>
      </c>
      <c r="D899" s="323">
        <v>0.4</v>
      </c>
      <c r="E899" s="49">
        <v>23</v>
      </c>
      <c r="F899" s="434">
        <v>3</v>
      </c>
      <c r="G899" s="298">
        <v>95.534089999999992</v>
      </c>
      <c r="H899" s="28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x14ac:dyDescent="0.25">
      <c r="A900" s="32" t="s">
        <v>71</v>
      </c>
      <c r="B900" s="47" t="s">
        <v>913</v>
      </c>
      <c r="C900" s="48">
        <v>2024</v>
      </c>
      <c r="D900" s="323">
        <v>0.4</v>
      </c>
      <c r="E900" s="49">
        <v>19</v>
      </c>
      <c r="F900" s="434">
        <v>15</v>
      </c>
      <c r="G900" s="298">
        <v>107.77721000000001</v>
      </c>
      <c r="H900" s="28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25.5" x14ac:dyDescent="0.25">
      <c r="A901" s="32" t="s">
        <v>71</v>
      </c>
      <c r="B901" s="47" t="s">
        <v>914</v>
      </c>
      <c r="C901" s="48">
        <v>2024</v>
      </c>
      <c r="D901" s="323">
        <v>0.4</v>
      </c>
      <c r="E901" s="49">
        <v>59</v>
      </c>
      <c r="F901" s="434">
        <v>10</v>
      </c>
      <c r="G901" s="298">
        <v>315.59971000000002</v>
      </c>
      <c r="H901" s="28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25.5" x14ac:dyDescent="0.25">
      <c r="A902" s="32" t="s">
        <v>71</v>
      </c>
      <c r="B902" s="47" t="s">
        <v>914</v>
      </c>
      <c r="C902" s="48">
        <v>2024</v>
      </c>
      <c r="D902" s="323">
        <v>0.4</v>
      </c>
      <c r="E902" s="49">
        <v>0</v>
      </c>
      <c r="F902" s="434">
        <v>12</v>
      </c>
      <c r="G902" s="298">
        <v>15.10244</v>
      </c>
      <c r="H902" s="28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x14ac:dyDescent="0.25">
      <c r="A903" s="32" t="s">
        <v>71</v>
      </c>
      <c r="B903" s="47" t="s">
        <v>915</v>
      </c>
      <c r="C903" s="48">
        <v>2024</v>
      </c>
      <c r="D903" s="323">
        <v>0.4</v>
      </c>
      <c r="E903" s="49">
        <v>51</v>
      </c>
      <c r="F903" s="434">
        <v>15</v>
      </c>
      <c r="G903" s="298">
        <v>297.35055999999997</v>
      </c>
      <c r="H903" s="28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x14ac:dyDescent="0.25">
      <c r="A904" s="32" t="s">
        <v>71</v>
      </c>
      <c r="B904" s="47" t="s">
        <v>916</v>
      </c>
      <c r="C904" s="48">
        <v>2024</v>
      </c>
      <c r="D904" s="323">
        <v>0.4</v>
      </c>
      <c r="E904" s="49">
        <v>21</v>
      </c>
      <c r="F904" s="434">
        <v>10</v>
      </c>
      <c r="G904" s="298">
        <v>109.82532</v>
      </c>
      <c r="H904" s="28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25.5" x14ac:dyDescent="0.25">
      <c r="A905" s="32" t="s">
        <v>71</v>
      </c>
      <c r="B905" s="47" t="s">
        <v>917</v>
      </c>
      <c r="C905" s="48">
        <v>2024</v>
      </c>
      <c r="D905" s="323">
        <v>0.4</v>
      </c>
      <c r="E905" s="49">
        <v>141</v>
      </c>
      <c r="F905" s="434">
        <v>15</v>
      </c>
      <c r="G905" s="298">
        <v>456.93887999999998</v>
      </c>
      <c r="H905" s="28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x14ac:dyDescent="0.25">
      <c r="A906" s="32" t="s">
        <v>71</v>
      </c>
      <c r="B906" s="47" t="s">
        <v>918</v>
      </c>
      <c r="C906" s="48">
        <v>2024</v>
      </c>
      <c r="D906" s="323">
        <v>0.4</v>
      </c>
      <c r="E906" s="49">
        <v>71</v>
      </c>
      <c r="F906" s="434">
        <v>8</v>
      </c>
      <c r="G906" s="298">
        <v>397.48346999999995</v>
      </c>
      <c r="H906" s="28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x14ac:dyDescent="0.25">
      <c r="A907" s="32" t="s">
        <v>71</v>
      </c>
      <c r="B907" s="47" t="s">
        <v>919</v>
      </c>
      <c r="C907" s="48">
        <v>2024</v>
      </c>
      <c r="D907" s="323">
        <v>0.4</v>
      </c>
      <c r="E907" s="49">
        <v>0</v>
      </c>
      <c r="F907" s="434">
        <v>6</v>
      </c>
      <c r="G907" s="298">
        <v>22.76784</v>
      </c>
      <c r="H907" s="28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25.5" x14ac:dyDescent="0.25">
      <c r="A908" s="32" t="s">
        <v>71</v>
      </c>
      <c r="B908" s="47" t="s">
        <v>920</v>
      </c>
      <c r="C908" s="48">
        <v>2024</v>
      </c>
      <c r="D908" s="323">
        <v>0.4</v>
      </c>
      <c r="E908" s="49">
        <v>54</v>
      </c>
      <c r="F908" s="434">
        <v>5</v>
      </c>
      <c r="G908" s="298">
        <v>175.57309000000001</v>
      </c>
      <c r="H908" s="28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8.25" x14ac:dyDescent="0.25">
      <c r="A909" s="32" t="s">
        <v>71</v>
      </c>
      <c r="B909" s="47" t="s">
        <v>921</v>
      </c>
      <c r="C909" s="48">
        <v>2024</v>
      </c>
      <c r="D909" s="323">
        <v>0.4</v>
      </c>
      <c r="E909" s="49">
        <v>24</v>
      </c>
      <c r="F909" s="434">
        <v>23</v>
      </c>
      <c r="G909" s="298">
        <v>79.853610000000003</v>
      </c>
      <c r="H909" s="28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25.5" x14ac:dyDescent="0.25">
      <c r="A910" s="32" t="s">
        <v>71</v>
      </c>
      <c r="B910" s="47" t="s">
        <v>922</v>
      </c>
      <c r="C910" s="48">
        <v>2024</v>
      </c>
      <c r="D910" s="323">
        <v>0.4</v>
      </c>
      <c r="E910" s="49">
        <v>15</v>
      </c>
      <c r="F910" s="434">
        <v>3</v>
      </c>
      <c r="G910" s="298">
        <v>63.789300000000004</v>
      </c>
      <c r="H910" s="28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25.5" x14ac:dyDescent="0.25">
      <c r="A911" s="32" t="s">
        <v>71</v>
      </c>
      <c r="B911" s="47" t="s">
        <v>923</v>
      </c>
      <c r="C911" s="48">
        <v>2024</v>
      </c>
      <c r="D911" s="323">
        <v>0.4</v>
      </c>
      <c r="E911" s="49">
        <v>177</v>
      </c>
      <c r="F911" s="434">
        <v>24</v>
      </c>
      <c r="G911" s="298">
        <v>424.17584999999997</v>
      </c>
      <c r="H911" s="28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8.25" x14ac:dyDescent="0.25">
      <c r="A912" s="32" t="s">
        <v>71</v>
      </c>
      <c r="B912" s="47" t="s">
        <v>924</v>
      </c>
      <c r="C912" s="48">
        <v>2024</v>
      </c>
      <c r="D912" s="323">
        <v>0.4</v>
      </c>
      <c r="E912" s="49">
        <v>53</v>
      </c>
      <c r="F912" s="434">
        <v>15</v>
      </c>
      <c r="G912" s="298">
        <v>274.67467999999997</v>
      </c>
      <c r="H912" s="28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25.5" x14ac:dyDescent="0.25">
      <c r="A913" s="32" t="s">
        <v>71</v>
      </c>
      <c r="B913" s="47" t="s">
        <v>925</v>
      </c>
      <c r="C913" s="48">
        <v>2024</v>
      </c>
      <c r="D913" s="323">
        <v>0.4</v>
      </c>
      <c r="E913" s="49">
        <v>36</v>
      </c>
      <c r="F913" s="434">
        <v>15</v>
      </c>
      <c r="G913" s="298">
        <v>160.01858999999999</v>
      </c>
      <c r="H913" s="28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x14ac:dyDescent="0.25">
      <c r="A914" s="32" t="s">
        <v>71</v>
      </c>
      <c r="B914" s="47" t="s">
        <v>926</v>
      </c>
      <c r="C914" s="48">
        <v>2024</v>
      </c>
      <c r="D914" s="323">
        <v>0.4</v>
      </c>
      <c r="E914" s="49">
        <v>123</v>
      </c>
      <c r="F914" s="434">
        <v>15</v>
      </c>
      <c r="G914" s="298">
        <v>381.32612999999998</v>
      </c>
      <c r="H914" s="28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x14ac:dyDescent="0.25">
      <c r="A915" s="32" t="s">
        <v>71</v>
      </c>
      <c r="B915" s="47" t="s">
        <v>927</v>
      </c>
      <c r="C915" s="48">
        <v>2024</v>
      </c>
      <c r="D915" s="323">
        <v>0.4</v>
      </c>
      <c r="E915" s="49">
        <v>124</v>
      </c>
      <c r="F915" s="434">
        <v>5</v>
      </c>
      <c r="G915" s="298">
        <v>386.18715999999995</v>
      </c>
      <c r="H915" s="28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x14ac:dyDescent="0.25">
      <c r="A916" s="32" t="s">
        <v>71</v>
      </c>
      <c r="B916" s="47" t="s">
        <v>928</v>
      </c>
      <c r="C916" s="48">
        <v>2024</v>
      </c>
      <c r="D916" s="323">
        <v>0.4</v>
      </c>
      <c r="E916" s="49">
        <v>84</v>
      </c>
      <c r="F916" s="434">
        <v>15</v>
      </c>
      <c r="G916" s="298">
        <v>332.04424999999998</v>
      </c>
      <c r="H916" s="28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25.5" x14ac:dyDescent="0.25">
      <c r="A917" s="32" t="s">
        <v>71</v>
      </c>
      <c r="B917" s="47" t="s">
        <v>929</v>
      </c>
      <c r="C917" s="48">
        <v>2024</v>
      </c>
      <c r="D917" s="323">
        <v>0.4</v>
      </c>
      <c r="E917" s="49">
        <v>48</v>
      </c>
      <c r="F917" s="434">
        <v>10</v>
      </c>
      <c r="G917" s="298">
        <v>181.46607</v>
      </c>
      <c r="H917" s="28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25.5" x14ac:dyDescent="0.25">
      <c r="A918" s="32" t="s">
        <v>71</v>
      </c>
      <c r="B918" s="47" t="s">
        <v>929</v>
      </c>
      <c r="C918" s="48">
        <v>2024</v>
      </c>
      <c r="D918" s="323">
        <v>0.4</v>
      </c>
      <c r="E918" s="49">
        <v>0</v>
      </c>
      <c r="F918" s="434">
        <v>15</v>
      </c>
      <c r="G918" s="298">
        <v>27.852970000000003</v>
      </c>
      <c r="H918" s="28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x14ac:dyDescent="0.25">
      <c r="A919" s="32" t="s">
        <v>71</v>
      </c>
      <c r="B919" s="47" t="s">
        <v>930</v>
      </c>
      <c r="C919" s="48">
        <v>2024</v>
      </c>
      <c r="D919" s="323">
        <v>0.4</v>
      </c>
      <c r="E919" s="49">
        <v>123</v>
      </c>
      <c r="F919" s="434">
        <v>15</v>
      </c>
      <c r="G919" s="298">
        <v>340.12864000000002</v>
      </c>
      <c r="H919" s="28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x14ac:dyDescent="0.25">
      <c r="A920" s="32" t="s">
        <v>71</v>
      </c>
      <c r="B920" s="47" t="s">
        <v>931</v>
      </c>
      <c r="C920" s="48">
        <v>2024</v>
      </c>
      <c r="D920" s="323">
        <v>0.4</v>
      </c>
      <c r="E920" s="49">
        <v>9</v>
      </c>
      <c r="F920" s="434">
        <v>1</v>
      </c>
      <c r="G920" s="298">
        <v>104.84469</v>
      </c>
      <c r="H920" s="28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x14ac:dyDescent="0.25">
      <c r="A921" s="32" t="s">
        <v>71</v>
      </c>
      <c r="B921" s="47" t="s">
        <v>932</v>
      </c>
      <c r="C921" s="48">
        <v>2024</v>
      </c>
      <c r="D921" s="323">
        <v>0.4</v>
      </c>
      <c r="E921" s="49">
        <v>19</v>
      </c>
      <c r="F921" s="434">
        <v>15</v>
      </c>
      <c r="G921" s="298">
        <v>105.05964</v>
      </c>
      <c r="H921" s="28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25.5" x14ac:dyDescent="0.25">
      <c r="A922" s="32" t="s">
        <v>71</v>
      </c>
      <c r="B922" s="47" t="s">
        <v>933</v>
      </c>
      <c r="C922" s="48">
        <v>2024</v>
      </c>
      <c r="D922" s="323">
        <v>0.4</v>
      </c>
      <c r="E922" s="49">
        <v>144</v>
      </c>
      <c r="F922" s="434">
        <v>15</v>
      </c>
      <c r="G922" s="298">
        <v>445.93482</v>
      </c>
      <c r="H922" s="28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x14ac:dyDescent="0.25">
      <c r="A923" s="32" t="s">
        <v>71</v>
      </c>
      <c r="B923" s="47" t="s">
        <v>934</v>
      </c>
      <c r="C923" s="48">
        <v>2024</v>
      </c>
      <c r="D923" s="323">
        <v>0.4</v>
      </c>
      <c r="E923" s="49">
        <v>13</v>
      </c>
      <c r="F923" s="434">
        <v>15</v>
      </c>
      <c r="G923" s="298">
        <v>100.62439999999999</v>
      </c>
      <c r="H923" s="28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25.5" x14ac:dyDescent="0.25">
      <c r="A924" s="32" t="s">
        <v>71</v>
      </c>
      <c r="B924" s="47" t="s">
        <v>935</v>
      </c>
      <c r="C924" s="48">
        <v>2024</v>
      </c>
      <c r="D924" s="323">
        <v>0.4</v>
      </c>
      <c r="E924" s="49">
        <v>15</v>
      </c>
      <c r="F924" s="434">
        <v>15</v>
      </c>
      <c r="G924" s="298">
        <v>83.008899999999997</v>
      </c>
      <c r="H924" s="28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x14ac:dyDescent="0.25">
      <c r="A925" s="32" t="s">
        <v>71</v>
      </c>
      <c r="B925" s="47" t="s">
        <v>936</v>
      </c>
      <c r="C925" s="48">
        <v>2024</v>
      </c>
      <c r="D925" s="323">
        <v>0.4</v>
      </c>
      <c r="E925" s="49">
        <v>7</v>
      </c>
      <c r="F925" s="434">
        <v>15</v>
      </c>
      <c r="G925" s="298">
        <v>109.1763</v>
      </c>
      <c r="H925" s="28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x14ac:dyDescent="0.25">
      <c r="A926" s="32" t="s">
        <v>71</v>
      </c>
      <c r="B926" s="47" t="s">
        <v>937</v>
      </c>
      <c r="C926" s="48">
        <v>2024</v>
      </c>
      <c r="D926" s="323">
        <v>0.4</v>
      </c>
      <c r="E926" s="49">
        <v>11</v>
      </c>
      <c r="F926" s="434">
        <v>15</v>
      </c>
      <c r="G926" s="298">
        <v>75.942830000000001</v>
      </c>
      <c r="H926" s="28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x14ac:dyDescent="0.25">
      <c r="A927" s="32" t="s">
        <v>71</v>
      </c>
      <c r="B927" s="47" t="s">
        <v>938</v>
      </c>
      <c r="C927" s="48">
        <v>2024</v>
      </c>
      <c r="D927" s="323">
        <v>0.4</v>
      </c>
      <c r="E927" s="49">
        <v>95</v>
      </c>
      <c r="F927" s="434">
        <v>5</v>
      </c>
      <c r="G927" s="298">
        <v>253.27635000000001</v>
      </c>
      <c r="H927" s="28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25.5" x14ac:dyDescent="0.25">
      <c r="A928" s="32" t="s">
        <v>71</v>
      </c>
      <c r="B928" s="47" t="s">
        <v>939</v>
      </c>
      <c r="C928" s="48">
        <v>2024</v>
      </c>
      <c r="D928" s="323">
        <v>0.4</v>
      </c>
      <c r="E928" s="49">
        <v>27</v>
      </c>
      <c r="F928" s="434">
        <v>15</v>
      </c>
      <c r="G928" s="298">
        <v>112.39959</v>
      </c>
      <c r="H928" s="28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25.5" x14ac:dyDescent="0.25">
      <c r="A929" s="32" t="s">
        <v>71</v>
      </c>
      <c r="B929" s="47" t="s">
        <v>940</v>
      </c>
      <c r="C929" s="48">
        <v>2024</v>
      </c>
      <c r="D929" s="323">
        <v>0.4</v>
      </c>
      <c r="E929" s="49">
        <v>28</v>
      </c>
      <c r="F929" s="434">
        <v>11</v>
      </c>
      <c r="G929" s="298">
        <v>185.48057999999997</v>
      </c>
      <c r="H929" s="28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x14ac:dyDescent="0.25">
      <c r="A930" s="32" t="s">
        <v>71</v>
      </c>
      <c r="B930" s="47" t="s">
        <v>941</v>
      </c>
      <c r="C930" s="48">
        <v>2024</v>
      </c>
      <c r="D930" s="323">
        <v>0.4</v>
      </c>
      <c r="E930" s="49">
        <v>13</v>
      </c>
      <c r="F930" s="434">
        <v>15</v>
      </c>
      <c r="G930" s="298">
        <v>92.128129999999999</v>
      </c>
      <c r="H930" s="28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x14ac:dyDescent="0.25">
      <c r="A931" s="32" t="s">
        <v>71</v>
      </c>
      <c r="B931" s="47" t="s">
        <v>942</v>
      </c>
      <c r="C931" s="48">
        <v>2024</v>
      </c>
      <c r="D931" s="323">
        <v>0.4</v>
      </c>
      <c r="E931" s="49">
        <v>54</v>
      </c>
      <c r="F931" s="434">
        <v>10</v>
      </c>
      <c r="G931" s="298">
        <v>268.70726000000002</v>
      </c>
      <c r="H931" s="28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25.5" x14ac:dyDescent="0.25">
      <c r="A932" s="32" t="s">
        <v>71</v>
      </c>
      <c r="B932" s="47" t="s">
        <v>943</v>
      </c>
      <c r="C932" s="48">
        <v>2024</v>
      </c>
      <c r="D932" s="323">
        <v>0.4</v>
      </c>
      <c r="E932" s="49">
        <v>7</v>
      </c>
      <c r="F932" s="434">
        <v>3</v>
      </c>
      <c r="G932" s="298">
        <v>292.15794</v>
      </c>
      <c r="H932" s="28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51" x14ac:dyDescent="0.25">
      <c r="A933" s="32" t="s">
        <v>71</v>
      </c>
      <c r="B933" s="47" t="s">
        <v>944</v>
      </c>
      <c r="C933" s="48">
        <v>2024</v>
      </c>
      <c r="D933" s="323">
        <v>0.4</v>
      </c>
      <c r="E933" s="49">
        <v>10</v>
      </c>
      <c r="F933" s="434">
        <v>10</v>
      </c>
      <c r="G933" s="298">
        <v>114.24222999999999</v>
      </c>
      <c r="H933" s="28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51" x14ac:dyDescent="0.25">
      <c r="A934" s="32" t="s">
        <v>71</v>
      </c>
      <c r="B934" s="47" t="s">
        <v>945</v>
      </c>
      <c r="C934" s="48">
        <v>2024</v>
      </c>
      <c r="D934" s="323">
        <v>0.4</v>
      </c>
      <c r="E934" s="49">
        <v>14</v>
      </c>
      <c r="F934" s="434">
        <v>15</v>
      </c>
      <c r="G934" s="298">
        <v>154.00951000000001</v>
      </c>
      <c r="H934" s="28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8.25" x14ac:dyDescent="0.25">
      <c r="A935" s="32" t="s">
        <v>71</v>
      </c>
      <c r="B935" s="47" t="s">
        <v>946</v>
      </c>
      <c r="C935" s="48">
        <v>2024</v>
      </c>
      <c r="D935" s="323">
        <v>0.4</v>
      </c>
      <c r="E935" s="49">
        <v>274</v>
      </c>
      <c r="F935" s="434">
        <v>15</v>
      </c>
      <c r="G935" s="298">
        <v>697.87162000000001</v>
      </c>
      <c r="H935" s="28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25.5" x14ac:dyDescent="0.25">
      <c r="A936" s="32" t="s">
        <v>71</v>
      </c>
      <c r="B936" s="47" t="s">
        <v>947</v>
      </c>
      <c r="C936" s="48">
        <v>2024</v>
      </c>
      <c r="D936" s="323">
        <v>0.4</v>
      </c>
      <c r="E936" s="49">
        <v>88</v>
      </c>
      <c r="F936" s="434">
        <v>5</v>
      </c>
      <c r="G936" s="298">
        <v>309.91221999999999</v>
      </c>
      <c r="H936" s="28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8.25" x14ac:dyDescent="0.25">
      <c r="A937" s="32" t="s">
        <v>71</v>
      </c>
      <c r="B937" s="47" t="s">
        <v>948</v>
      </c>
      <c r="C937" s="48">
        <v>2024</v>
      </c>
      <c r="D937" s="323">
        <v>0.4</v>
      </c>
      <c r="E937" s="49">
        <v>34</v>
      </c>
      <c r="F937" s="434">
        <v>50</v>
      </c>
      <c r="G937" s="298">
        <v>136.64035000000001</v>
      </c>
      <c r="H937" s="28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25.5" x14ac:dyDescent="0.25">
      <c r="A938" s="32" t="s">
        <v>71</v>
      </c>
      <c r="B938" s="47" t="s">
        <v>949</v>
      </c>
      <c r="C938" s="48">
        <v>2024</v>
      </c>
      <c r="D938" s="323">
        <v>0.4</v>
      </c>
      <c r="E938" s="49">
        <v>9</v>
      </c>
      <c r="F938" s="434">
        <v>15</v>
      </c>
      <c r="G938" s="298">
        <v>107.42576</v>
      </c>
      <c r="H938" s="28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51" x14ac:dyDescent="0.25">
      <c r="A939" s="32" t="s">
        <v>71</v>
      </c>
      <c r="B939" s="47" t="s">
        <v>950</v>
      </c>
      <c r="C939" s="48">
        <v>2024</v>
      </c>
      <c r="D939" s="323">
        <v>0.4</v>
      </c>
      <c r="E939" s="49">
        <v>130</v>
      </c>
      <c r="F939" s="434">
        <v>15</v>
      </c>
      <c r="G939" s="298">
        <v>357.82196999999996</v>
      </c>
      <c r="H939" s="28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25.5" x14ac:dyDescent="0.25">
      <c r="A940" s="32" t="s">
        <v>71</v>
      </c>
      <c r="B940" s="47" t="s">
        <v>951</v>
      </c>
      <c r="C940" s="48">
        <v>2024</v>
      </c>
      <c r="D940" s="323">
        <v>0.4</v>
      </c>
      <c r="E940" s="49">
        <v>20.5</v>
      </c>
      <c r="F940" s="434">
        <v>3</v>
      </c>
      <c r="G940" s="298">
        <v>146.72698</v>
      </c>
      <c r="H940" s="28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8.25" x14ac:dyDescent="0.25">
      <c r="A941" s="32" t="s">
        <v>71</v>
      </c>
      <c r="B941" s="47" t="s">
        <v>952</v>
      </c>
      <c r="C941" s="48">
        <v>2024</v>
      </c>
      <c r="D941" s="323">
        <v>0.4</v>
      </c>
      <c r="E941" s="49">
        <v>20.5</v>
      </c>
      <c r="F941" s="434">
        <v>5</v>
      </c>
      <c r="G941" s="298">
        <v>146.72698</v>
      </c>
      <c r="H941" s="28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x14ac:dyDescent="0.25">
      <c r="A942" s="32" t="s">
        <v>71</v>
      </c>
      <c r="B942" s="47" t="s">
        <v>953</v>
      </c>
      <c r="C942" s="48">
        <v>2024</v>
      </c>
      <c r="D942" s="323">
        <v>0.4</v>
      </c>
      <c r="E942" s="49">
        <v>16</v>
      </c>
      <c r="F942" s="434">
        <v>2</v>
      </c>
      <c r="G942" s="298">
        <v>99.64828</v>
      </c>
      <c r="H942" s="28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x14ac:dyDescent="0.25">
      <c r="A943" s="32" t="s">
        <v>71</v>
      </c>
      <c r="B943" s="47" t="s">
        <v>954</v>
      </c>
      <c r="C943" s="48">
        <v>2024</v>
      </c>
      <c r="D943" s="323">
        <v>0.4</v>
      </c>
      <c r="E943" s="49">
        <v>95</v>
      </c>
      <c r="F943" s="434">
        <v>15</v>
      </c>
      <c r="G943" s="298">
        <v>365.91785999999996</v>
      </c>
      <c r="H943" s="28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x14ac:dyDescent="0.25">
      <c r="A944" s="32" t="s">
        <v>71</v>
      </c>
      <c r="B944" s="47" t="s">
        <v>955</v>
      </c>
      <c r="C944" s="48">
        <v>2024</v>
      </c>
      <c r="D944" s="323">
        <v>0.4</v>
      </c>
      <c r="E944" s="49">
        <v>17</v>
      </c>
      <c r="F944" s="434">
        <v>5</v>
      </c>
      <c r="G944" s="298">
        <v>141.63165000000001</v>
      </c>
      <c r="H944" s="28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x14ac:dyDescent="0.25">
      <c r="A945" s="32" t="s">
        <v>71</v>
      </c>
      <c r="B945" s="47" t="s">
        <v>956</v>
      </c>
      <c r="C945" s="48">
        <v>2024</v>
      </c>
      <c r="D945" s="323">
        <v>0.4</v>
      </c>
      <c r="E945" s="49">
        <v>74</v>
      </c>
      <c r="F945" s="434">
        <v>25</v>
      </c>
      <c r="G945" s="298">
        <v>380.46647999999999</v>
      </c>
      <c r="H945" s="28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x14ac:dyDescent="0.25">
      <c r="A946" s="32" t="s">
        <v>71</v>
      </c>
      <c r="B946" s="47" t="s">
        <v>957</v>
      </c>
      <c r="C946" s="48">
        <v>2024</v>
      </c>
      <c r="D946" s="323">
        <v>0.4</v>
      </c>
      <c r="E946" s="49">
        <v>320</v>
      </c>
      <c r="F946" s="434">
        <v>15</v>
      </c>
      <c r="G946" s="298">
        <v>727.21994999999993</v>
      </c>
      <c r="H946" s="28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x14ac:dyDescent="0.25">
      <c r="A947" s="32" t="s">
        <v>71</v>
      </c>
      <c r="B947" s="47" t="s">
        <v>958</v>
      </c>
      <c r="C947" s="48">
        <v>2024</v>
      </c>
      <c r="D947" s="323">
        <v>0.4</v>
      </c>
      <c r="E947" s="49">
        <v>18</v>
      </c>
      <c r="F947" s="434">
        <v>15</v>
      </c>
      <c r="G947" s="298">
        <v>138.08954999999997</v>
      </c>
      <c r="H947" s="28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x14ac:dyDescent="0.25">
      <c r="A948" s="32" t="s">
        <v>71</v>
      </c>
      <c r="B948" s="47" t="s">
        <v>959</v>
      </c>
      <c r="C948" s="48">
        <v>2024</v>
      </c>
      <c r="D948" s="323">
        <v>0.4</v>
      </c>
      <c r="E948" s="49">
        <v>18</v>
      </c>
      <c r="F948" s="434">
        <v>10</v>
      </c>
      <c r="G948" s="298">
        <v>86.001000000000005</v>
      </c>
      <c r="H948" s="28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25.5" x14ac:dyDescent="0.25">
      <c r="A949" s="32" t="s">
        <v>71</v>
      </c>
      <c r="B949" s="47" t="s">
        <v>960</v>
      </c>
      <c r="C949" s="48">
        <v>2024</v>
      </c>
      <c r="D949" s="323">
        <v>0.4</v>
      </c>
      <c r="E949" s="49">
        <v>70</v>
      </c>
      <c r="F949" s="434">
        <v>10</v>
      </c>
      <c r="G949" s="298">
        <v>314.95544999999998</v>
      </c>
      <c r="H949" s="28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25.5" x14ac:dyDescent="0.25">
      <c r="A950" s="32" t="s">
        <v>71</v>
      </c>
      <c r="B950" s="47" t="s">
        <v>961</v>
      </c>
      <c r="C950" s="48">
        <v>2024</v>
      </c>
      <c r="D950" s="323">
        <v>0.4</v>
      </c>
      <c r="E950" s="49">
        <v>36</v>
      </c>
      <c r="F950" s="434">
        <v>15</v>
      </c>
      <c r="G950" s="298">
        <v>190.46601999999999</v>
      </c>
      <c r="H950" s="28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x14ac:dyDescent="0.25">
      <c r="A951" s="32" t="s">
        <v>71</v>
      </c>
      <c r="B951" s="47" t="s">
        <v>962</v>
      </c>
      <c r="C951" s="48">
        <v>2024</v>
      </c>
      <c r="D951" s="323">
        <v>0.4</v>
      </c>
      <c r="E951" s="49">
        <v>7</v>
      </c>
      <c r="F951" s="434">
        <v>4</v>
      </c>
      <c r="G951" s="298">
        <v>93.816039999999987</v>
      </c>
      <c r="H951" s="28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x14ac:dyDescent="0.25">
      <c r="A952" s="32" t="s">
        <v>71</v>
      </c>
      <c r="B952" s="47" t="s">
        <v>963</v>
      </c>
      <c r="C952" s="48">
        <v>2024</v>
      </c>
      <c r="D952" s="323">
        <v>0.4</v>
      </c>
      <c r="E952" s="49">
        <v>7</v>
      </c>
      <c r="F952" s="434">
        <v>15</v>
      </c>
      <c r="G952" s="298">
        <v>54.040980000000005</v>
      </c>
      <c r="H952" s="28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x14ac:dyDescent="0.25">
      <c r="A953" s="32" t="s">
        <v>71</v>
      </c>
      <c r="B953" s="47" t="s">
        <v>964</v>
      </c>
      <c r="C953" s="48">
        <v>2024</v>
      </c>
      <c r="D953" s="323">
        <v>0.4</v>
      </c>
      <c r="E953" s="49">
        <v>17</v>
      </c>
      <c r="F953" s="434">
        <v>5</v>
      </c>
      <c r="G953" s="298">
        <v>95.236899999999991</v>
      </c>
      <c r="H953" s="28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x14ac:dyDescent="0.25">
      <c r="A954" s="32" t="s">
        <v>71</v>
      </c>
      <c r="B954" s="47" t="s">
        <v>965</v>
      </c>
      <c r="C954" s="48">
        <v>2024</v>
      </c>
      <c r="D954" s="323">
        <v>0.4</v>
      </c>
      <c r="E954" s="49">
        <v>23</v>
      </c>
      <c r="F954" s="434">
        <v>15</v>
      </c>
      <c r="G954" s="298">
        <v>240.90204999999997</v>
      </c>
      <c r="H954" s="28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x14ac:dyDescent="0.25">
      <c r="A955" s="32" t="s">
        <v>71</v>
      </c>
      <c r="B955" s="47" t="s">
        <v>966</v>
      </c>
      <c r="C955" s="48">
        <v>2024</v>
      </c>
      <c r="D955" s="323">
        <v>0.4</v>
      </c>
      <c r="E955" s="49">
        <v>5</v>
      </c>
      <c r="F955" s="434">
        <v>14</v>
      </c>
      <c r="G955" s="298">
        <v>320.81648999999999</v>
      </c>
      <c r="H955" s="28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x14ac:dyDescent="0.25">
      <c r="A956" s="32" t="s">
        <v>71</v>
      </c>
      <c r="B956" s="47" t="s">
        <v>967</v>
      </c>
      <c r="C956" s="48">
        <v>2024</v>
      </c>
      <c r="D956" s="323">
        <v>0.4</v>
      </c>
      <c r="E956" s="49">
        <v>167</v>
      </c>
      <c r="F956" s="434">
        <v>14</v>
      </c>
      <c r="G956" s="298">
        <v>535.74023</v>
      </c>
      <c r="H956" s="28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25.5" x14ac:dyDescent="0.25">
      <c r="A957" s="32" t="s">
        <v>71</v>
      </c>
      <c r="B957" s="47" t="s">
        <v>968</v>
      </c>
      <c r="C957" s="48">
        <v>2024</v>
      </c>
      <c r="D957" s="323">
        <v>0.4</v>
      </c>
      <c r="E957" s="49">
        <v>10</v>
      </c>
      <c r="F957" s="434">
        <v>12</v>
      </c>
      <c r="G957" s="298">
        <v>107.02950999999999</v>
      </c>
      <c r="H957" s="28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8.25" x14ac:dyDescent="0.25">
      <c r="A958" s="32" t="s">
        <v>71</v>
      </c>
      <c r="B958" s="47" t="s">
        <v>969</v>
      </c>
      <c r="C958" s="48">
        <v>2024</v>
      </c>
      <c r="D958" s="323">
        <v>0.4</v>
      </c>
      <c r="E958" s="49">
        <v>13</v>
      </c>
      <c r="F958" s="434">
        <v>1</v>
      </c>
      <c r="G958" s="298">
        <v>130.30419000000001</v>
      </c>
      <c r="H958" s="28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51" x14ac:dyDescent="0.25">
      <c r="A959" s="32" t="s">
        <v>71</v>
      </c>
      <c r="B959" s="47" t="s">
        <v>970</v>
      </c>
      <c r="C959" s="48">
        <v>2024</v>
      </c>
      <c r="D959" s="323">
        <v>0.4</v>
      </c>
      <c r="E959" s="49">
        <v>83</v>
      </c>
      <c r="F959" s="434">
        <v>15</v>
      </c>
      <c r="G959" s="298">
        <v>330.91192000000001</v>
      </c>
      <c r="H959" s="28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51" x14ac:dyDescent="0.25">
      <c r="A960" s="32" t="s">
        <v>71</v>
      </c>
      <c r="B960" s="47" t="s">
        <v>971</v>
      </c>
      <c r="C960" s="48">
        <v>2024</v>
      </c>
      <c r="D960" s="323">
        <v>0.4</v>
      </c>
      <c r="E960" s="49">
        <v>14</v>
      </c>
      <c r="F960" s="434">
        <v>15</v>
      </c>
      <c r="G960" s="298">
        <v>153.16710999999998</v>
      </c>
      <c r="H960" s="28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8.25" x14ac:dyDescent="0.25">
      <c r="A961" s="32" t="s">
        <v>71</v>
      </c>
      <c r="B961" s="47" t="s">
        <v>972</v>
      </c>
      <c r="C961" s="48">
        <v>2024</v>
      </c>
      <c r="D961" s="323">
        <v>0.4</v>
      </c>
      <c r="E961" s="49">
        <v>52</v>
      </c>
      <c r="F961" s="434">
        <v>10</v>
      </c>
      <c r="G961" s="298">
        <v>151.17425</v>
      </c>
      <c r="H961" s="28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51" x14ac:dyDescent="0.25">
      <c r="A962" s="32" t="s">
        <v>71</v>
      </c>
      <c r="B962" s="47" t="s">
        <v>973</v>
      </c>
      <c r="C962" s="48">
        <v>2024</v>
      </c>
      <c r="D962" s="323">
        <v>0.4</v>
      </c>
      <c r="E962" s="49">
        <v>16</v>
      </c>
      <c r="F962" s="434">
        <v>15</v>
      </c>
      <c r="G962" s="298">
        <v>117.26867999999999</v>
      </c>
      <c r="H962" s="28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8.25" x14ac:dyDescent="0.25">
      <c r="A963" s="32" t="s">
        <v>71</v>
      </c>
      <c r="B963" s="47" t="s">
        <v>974</v>
      </c>
      <c r="C963" s="48">
        <v>2024</v>
      </c>
      <c r="D963" s="323">
        <v>0.4</v>
      </c>
      <c r="E963" s="49">
        <v>15</v>
      </c>
      <c r="F963" s="434">
        <v>15</v>
      </c>
      <c r="G963" s="298">
        <v>140.65871999999999</v>
      </c>
      <c r="H963" s="28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25.5" x14ac:dyDescent="0.25">
      <c r="A964" s="32" t="s">
        <v>71</v>
      </c>
      <c r="B964" s="47" t="s">
        <v>975</v>
      </c>
      <c r="C964" s="48">
        <v>2024</v>
      </c>
      <c r="D964" s="323">
        <v>0.4</v>
      </c>
      <c r="E964" s="49">
        <v>16</v>
      </c>
      <c r="F964" s="434">
        <v>15</v>
      </c>
      <c r="G964" s="298">
        <v>116.70389</v>
      </c>
      <c r="H964" s="28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25.5" x14ac:dyDescent="0.25">
      <c r="A965" s="32" t="s">
        <v>71</v>
      </c>
      <c r="B965" s="47" t="s">
        <v>976</v>
      </c>
      <c r="C965" s="48">
        <v>2024</v>
      </c>
      <c r="D965" s="323">
        <v>0.4</v>
      </c>
      <c r="E965" s="49">
        <v>44</v>
      </c>
      <c r="F965" s="434">
        <v>15</v>
      </c>
      <c r="G965" s="298">
        <v>177.35864999999998</v>
      </c>
      <c r="H965" s="28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8.25" x14ac:dyDescent="0.25">
      <c r="A966" s="32" t="s">
        <v>71</v>
      </c>
      <c r="B966" s="47" t="s">
        <v>977</v>
      </c>
      <c r="C966" s="48">
        <v>2024</v>
      </c>
      <c r="D966" s="323">
        <v>0.4</v>
      </c>
      <c r="E966" s="49">
        <v>19</v>
      </c>
      <c r="F966" s="434">
        <v>2</v>
      </c>
      <c r="G966" s="298">
        <v>73.563500000000005</v>
      </c>
      <c r="H966" s="28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8.25" x14ac:dyDescent="0.25">
      <c r="A967" s="32" t="s">
        <v>71</v>
      </c>
      <c r="B967" s="47" t="s">
        <v>978</v>
      </c>
      <c r="C967" s="48">
        <v>2024</v>
      </c>
      <c r="D967" s="323">
        <v>0.4</v>
      </c>
      <c r="E967" s="49">
        <v>155</v>
      </c>
      <c r="F967" s="434">
        <v>10</v>
      </c>
      <c r="G967" s="298">
        <v>461.49498</v>
      </c>
      <c r="H967" s="28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8.25" x14ac:dyDescent="0.25">
      <c r="A968" s="32" t="s">
        <v>71</v>
      </c>
      <c r="B968" s="47" t="s">
        <v>979</v>
      </c>
      <c r="C968" s="48">
        <v>2024</v>
      </c>
      <c r="D968" s="323">
        <v>0.4</v>
      </c>
      <c r="E968" s="49">
        <v>53</v>
      </c>
      <c r="F968" s="434">
        <v>4</v>
      </c>
      <c r="G968" s="298">
        <v>154.35586999999998</v>
      </c>
      <c r="H968" s="28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8.25" x14ac:dyDescent="0.25">
      <c r="A969" s="32" t="s">
        <v>71</v>
      </c>
      <c r="B969" s="47" t="s">
        <v>979</v>
      </c>
      <c r="C969" s="48">
        <v>2024</v>
      </c>
      <c r="D969" s="323">
        <v>0.4</v>
      </c>
      <c r="E969" s="49">
        <v>0</v>
      </c>
      <c r="F969" s="434">
        <v>4</v>
      </c>
      <c r="G969" s="298">
        <v>45.44173</v>
      </c>
      <c r="H969" s="28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8.25" x14ac:dyDescent="0.25">
      <c r="A970" s="32" t="s">
        <v>71</v>
      </c>
      <c r="B970" s="47" t="s">
        <v>980</v>
      </c>
      <c r="C970" s="48">
        <v>2024</v>
      </c>
      <c r="D970" s="323">
        <v>0.4</v>
      </c>
      <c r="E970" s="49">
        <v>65</v>
      </c>
      <c r="F970" s="434">
        <v>7</v>
      </c>
      <c r="G970" s="298">
        <v>244.33711</v>
      </c>
      <c r="H970" s="28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x14ac:dyDescent="0.25">
      <c r="A971" s="32" t="s">
        <v>71</v>
      </c>
      <c r="B971" s="47" t="s">
        <v>981</v>
      </c>
      <c r="C971" s="48">
        <v>2024</v>
      </c>
      <c r="D971" s="323">
        <v>0.4</v>
      </c>
      <c r="E971" s="49">
        <v>91</v>
      </c>
      <c r="F971" s="434">
        <v>6</v>
      </c>
      <c r="G971" s="298">
        <v>255.64815999999999</v>
      </c>
      <c r="H971" s="28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x14ac:dyDescent="0.25">
      <c r="A972" s="32" t="s">
        <v>71</v>
      </c>
      <c r="B972" s="47" t="s">
        <v>982</v>
      </c>
      <c r="C972" s="48">
        <v>2024</v>
      </c>
      <c r="D972" s="323">
        <v>0.4</v>
      </c>
      <c r="E972" s="49">
        <v>14</v>
      </c>
      <c r="F972" s="434">
        <v>10</v>
      </c>
      <c r="G972" s="298">
        <v>101.20264</v>
      </c>
      <c r="H972" s="28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25.5" x14ac:dyDescent="0.25">
      <c r="A973" s="32" t="s">
        <v>71</v>
      </c>
      <c r="B973" s="47" t="s">
        <v>983</v>
      </c>
      <c r="C973" s="48">
        <v>2024</v>
      </c>
      <c r="D973" s="323">
        <v>0.4</v>
      </c>
      <c r="E973" s="49">
        <v>23</v>
      </c>
      <c r="F973" s="434">
        <v>5</v>
      </c>
      <c r="G973" s="298">
        <v>133.75704000000002</v>
      </c>
      <c r="H973" s="28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x14ac:dyDescent="0.25">
      <c r="A974" s="32" t="s">
        <v>71</v>
      </c>
      <c r="B974" s="47" t="s">
        <v>984</v>
      </c>
      <c r="C974" s="48">
        <v>2024</v>
      </c>
      <c r="D974" s="323">
        <v>0.4</v>
      </c>
      <c r="E974" s="49">
        <v>67</v>
      </c>
      <c r="F974" s="434">
        <v>3</v>
      </c>
      <c r="G974" s="298">
        <v>347.06259</v>
      </c>
      <c r="H974" s="28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8.25" x14ac:dyDescent="0.25">
      <c r="A975" s="32" t="s">
        <v>71</v>
      </c>
      <c r="B975" s="47" t="s">
        <v>985</v>
      </c>
      <c r="C975" s="48">
        <v>2024</v>
      </c>
      <c r="D975" s="323">
        <v>0.4</v>
      </c>
      <c r="E975" s="49">
        <v>35</v>
      </c>
      <c r="F975" s="434">
        <v>15</v>
      </c>
      <c r="G975" s="298">
        <v>128.50389999999999</v>
      </c>
      <c r="H975" s="28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25.5" x14ac:dyDescent="0.25">
      <c r="A976" s="32" t="s">
        <v>71</v>
      </c>
      <c r="B976" s="47" t="s">
        <v>986</v>
      </c>
      <c r="C976" s="48">
        <v>2024</v>
      </c>
      <c r="D976" s="323">
        <v>0.4</v>
      </c>
      <c r="E976" s="49">
        <v>22</v>
      </c>
      <c r="F976" s="434">
        <v>10</v>
      </c>
      <c r="G976" s="298">
        <v>109.19901</v>
      </c>
      <c r="H976" s="28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25.5" x14ac:dyDescent="0.25">
      <c r="A977" s="32" t="s">
        <v>71</v>
      </c>
      <c r="B977" s="47" t="s">
        <v>987</v>
      </c>
      <c r="C977" s="48">
        <v>2024</v>
      </c>
      <c r="D977" s="323">
        <v>0.4</v>
      </c>
      <c r="E977" s="49">
        <v>83</v>
      </c>
      <c r="F977" s="434">
        <v>15</v>
      </c>
      <c r="G977" s="298">
        <v>290.25069000000002</v>
      </c>
      <c r="H977" s="28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25.5" x14ac:dyDescent="0.25">
      <c r="A978" s="32" t="s">
        <v>71</v>
      </c>
      <c r="B978" s="47" t="s">
        <v>988</v>
      </c>
      <c r="C978" s="48">
        <v>2024</v>
      </c>
      <c r="D978" s="323">
        <v>0.4</v>
      </c>
      <c r="E978" s="49">
        <v>41</v>
      </c>
      <c r="F978" s="434">
        <v>15</v>
      </c>
      <c r="G978" s="298">
        <v>220.83554000000001</v>
      </c>
      <c r="H978" s="28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8.25" x14ac:dyDescent="0.25">
      <c r="A979" s="32" t="s">
        <v>71</v>
      </c>
      <c r="B979" s="47" t="s">
        <v>989</v>
      </c>
      <c r="C979" s="48">
        <v>2024</v>
      </c>
      <c r="D979" s="323">
        <v>0.4</v>
      </c>
      <c r="E979" s="49">
        <v>90</v>
      </c>
      <c r="F979" s="434">
        <v>15</v>
      </c>
      <c r="G979" s="297">
        <v>561.18833999999993</v>
      </c>
      <c r="H979" s="28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25.5" x14ac:dyDescent="0.25">
      <c r="A980" s="32" t="s">
        <v>71</v>
      </c>
      <c r="B980" s="47" t="s">
        <v>990</v>
      </c>
      <c r="C980" s="48">
        <v>2024</v>
      </c>
      <c r="D980" s="323">
        <v>0.4</v>
      </c>
      <c r="E980" s="49">
        <v>88.666666666666671</v>
      </c>
      <c r="F980" s="434">
        <v>5</v>
      </c>
      <c r="G980" s="297">
        <v>470.16014000000001</v>
      </c>
      <c r="H980" s="28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25.5" x14ac:dyDescent="0.25">
      <c r="A981" s="32" t="s">
        <v>71</v>
      </c>
      <c r="B981" s="47" t="s">
        <v>991</v>
      </c>
      <c r="C981" s="48">
        <v>2024</v>
      </c>
      <c r="D981" s="323">
        <v>0.4</v>
      </c>
      <c r="E981" s="49">
        <v>88.666666666666671</v>
      </c>
      <c r="F981" s="434">
        <v>10</v>
      </c>
      <c r="G981" s="297">
        <v>32.111510000000003</v>
      </c>
      <c r="H981" s="28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25.5" x14ac:dyDescent="0.25">
      <c r="A982" s="32" t="s">
        <v>71</v>
      </c>
      <c r="B982" s="47" t="s">
        <v>992</v>
      </c>
      <c r="C982" s="48">
        <v>2024</v>
      </c>
      <c r="D982" s="323">
        <v>0.4</v>
      </c>
      <c r="E982" s="49">
        <v>88.666666666666671</v>
      </c>
      <c r="F982" s="434">
        <v>5</v>
      </c>
      <c r="G982" s="297">
        <v>37.970669999999998</v>
      </c>
      <c r="H982" s="28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25.5" x14ac:dyDescent="0.25">
      <c r="A983" s="32" t="s">
        <v>71</v>
      </c>
      <c r="B983" s="47" t="s">
        <v>993</v>
      </c>
      <c r="C983" s="48">
        <v>2024</v>
      </c>
      <c r="D983" s="323">
        <v>0.4</v>
      </c>
      <c r="E983" s="49">
        <v>5</v>
      </c>
      <c r="F983" s="434">
        <v>50</v>
      </c>
      <c r="G983" s="297">
        <v>98.016080000000002</v>
      </c>
      <c r="H983" s="28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51" x14ac:dyDescent="0.25">
      <c r="A984" s="32" t="s">
        <v>71</v>
      </c>
      <c r="B984" s="47" t="s">
        <v>994</v>
      </c>
      <c r="C984" s="48">
        <v>2024</v>
      </c>
      <c r="D984" s="323">
        <v>0.4</v>
      </c>
      <c r="E984" s="49">
        <v>159</v>
      </c>
      <c r="F984" s="434">
        <v>10</v>
      </c>
      <c r="G984" s="297">
        <v>695.62531999999999</v>
      </c>
      <c r="H984" s="28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8.25" x14ac:dyDescent="0.25">
      <c r="A985" s="32" t="s">
        <v>71</v>
      </c>
      <c r="B985" s="47" t="s">
        <v>995</v>
      </c>
      <c r="C985" s="48">
        <v>2024</v>
      </c>
      <c r="D985" s="323">
        <v>0.4</v>
      </c>
      <c r="E985" s="49">
        <v>64</v>
      </c>
      <c r="F985" s="434">
        <v>5</v>
      </c>
      <c r="G985" s="297">
        <v>504.49074999999999</v>
      </c>
      <c r="H985" s="28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25.5" x14ac:dyDescent="0.25">
      <c r="A986" s="32" t="s">
        <v>71</v>
      </c>
      <c r="B986" s="47" t="s">
        <v>996</v>
      </c>
      <c r="C986" s="48">
        <v>2024</v>
      </c>
      <c r="D986" s="323">
        <v>0.4</v>
      </c>
      <c r="E986" s="49">
        <v>31</v>
      </c>
      <c r="F986" s="434">
        <v>6</v>
      </c>
      <c r="G986" s="297">
        <v>343.51994000000002</v>
      </c>
      <c r="H986" s="28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x14ac:dyDescent="0.25">
      <c r="A987" s="32" t="s">
        <v>71</v>
      </c>
      <c r="B987" s="47" t="s">
        <v>997</v>
      </c>
      <c r="C987" s="48">
        <v>2024</v>
      </c>
      <c r="D987" s="323">
        <v>0.4</v>
      </c>
      <c r="E987" s="49">
        <v>36</v>
      </c>
      <c r="F987" s="434">
        <v>5</v>
      </c>
      <c r="G987" s="297">
        <v>227.87727999999998</v>
      </c>
      <c r="H987" s="28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x14ac:dyDescent="0.25">
      <c r="A988" s="32" t="s">
        <v>71</v>
      </c>
      <c r="B988" s="47" t="s">
        <v>998</v>
      </c>
      <c r="C988" s="48">
        <v>2024</v>
      </c>
      <c r="D988" s="323">
        <v>0.4</v>
      </c>
      <c r="E988" s="49">
        <v>20</v>
      </c>
      <c r="F988" s="434">
        <v>5</v>
      </c>
      <c r="G988" s="297">
        <v>183.79354999999998</v>
      </c>
      <c r="H988" s="28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x14ac:dyDescent="0.25">
      <c r="A989" s="32" t="s">
        <v>71</v>
      </c>
      <c r="B989" s="47" t="s">
        <v>999</v>
      </c>
      <c r="C989" s="48">
        <v>2024</v>
      </c>
      <c r="D989" s="323">
        <v>0.4</v>
      </c>
      <c r="E989" s="49">
        <v>17</v>
      </c>
      <c r="F989" s="434">
        <v>15</v>
      </c>
      <c r="G989" s="297">
        <v>73.463329999999999</v>
      </c>
      <c r="H989" s="28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25.5" x14ac:dyDescent="0.25">
      <c r="A990" s="32" t="s">
        <v>71</v>
      </c>
      <c r="B990" s="47" t="s">
        <v>1000</v>
      </c>
      <c r="C990" s="48">
        <v>2024</v>
      </c>
      <c r="D990" s="323">
        <v>0.4</v>
      </c>
      <c r="E990" s="49">
        <v>43</v>
      </c>
      <c r="F990" s="434">
        <v>10</v>
      </c>
      <c r="G990" s="297">
        <v>165.62565000000001</v>
      </c>
      <c r="H990" s="28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25.5" x14ac:dyDescent="0.25">
      <c r="A991" s="32" t="s">
        <v>71</v>
      </c>
      <c r="B991" s="47" t="s">
        <v>1001</v>
      </c>
      <c r="C991" s="48">
        <v>2024</v>
      </c>
      <c r="D991" s="323">
        <v>0.4</v>
      </c>
      <c r="E991" s="49">
        <v>89.5</v>
      </c>
      <c r="F991" s="434">
        <v>3</v>
      </c>
      <c r="G991" s="297">
        <v>472.96737000000002</v>
      </c>
      <c r="H991" s="28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25.5" x14ac:dyDescent="0.25">
      <c r="A992" s="32" t="s">
        <v>71</v>
      </c>
      <c r="B992" s="47" t="s">
        <v>1002</v>
      </c>
      <c r="C992" s="48">
        <v>2024</v>
      </c>
      <c r="D992" s="323">
        <v>0.4</v>
      </c>
      <c r="E992" s="49">
        <v>89.5</v>
      </c>
      <c r="F992" s="434">
        <v>15</v>
      </c>
      <c r="G992" s="297">
        <v>14.32804</v>
      </c>
      <c r="H992" s="28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x14ac:dyDescent="0.25">
      <c r="A993" s="32" t="s">
        <v>71</v>
      </c>
      <c r="B993" s="47" t="s">
        <v>1003</v>
      </c>
      <c r="C993" s="48">
        <v>2024</v>
      </c>
      <c r="D993" s="323">
        <v>0.4</v>
      </c>
      <c r="E993" s="49">
        <v>146</v>
      </c>
      <c r="F993" s="434">
        <v>15</v>
      </c>
      <c r="G993" s="297">
        <v>390.48646000000002</v>
      </c>
      <c r="H993" s="28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x14ac:dyDescent="0.25">
      <c r="A994" s="32" t="s">
        <v>71</v>
      </c>
      <c r="B994" s="47" t="s">
        <v>1004</v>
      </c>
      <c r="C994" s="48">
        <v>2024</v>
      </c>
      <c r="D994" s="323">
        <v>0.4</v>
      </c>
      <c r="E994" s="49">
        <v>10</v>
      </c>
      <c r="F994" s="434">
        <v>15</v>
      </c>
      <c r="G994" s="297">
        <v>59.351080000000003</v>
      </c>
      <c r="H994" s="28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x14ac:dyDescent="0.25">
      <c r="A995" s="32" t="s">
        <v>71</v>
      </c>
      <c r="B995" s="47" t="s">
        <v>1005</v>
      </c>
      <c r="C995" s="48">
        <v>2024</v>
      </c>
      <c r="D995" s="323">
        <v>0.4</v>
      </c>
      <c r="E995" s="49">
        <v>18</v>
      </c>
      <c r="F995" s="434">
        <v>10</v>
      </c>
      <c r="G995" s="297">
        <v>44.942740000000001</v>
      </c>
      <c r="H995" s="28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x14ac:dyDescent="0.25">
      <c r="A996" s="32" t="s">
        <v>71</v>
      </c>
      <c r="B996" s="47" t="s">
        <v>1006</v>
      </c>
      <c r="C996" s="48">
        <v>2024</v>
      </c>
      <c r="D996" s="323">
        <v>0.4</v>
      </c>
      <c r="E996" s="49">
        <v>56</v>
      </c>
      <c r="F996" s="434">
        <v>5</v>
      </c>
      <c r="G996" s="297">
        <v>290.86680999999999</v>
      </c>
      <c r="H996" s="28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x14ac:dyDescent="0.25">
      <c r="A997" s="32" t="s">
        <v>71</v>
      </c>
      <c r="B997" s="47" t="s">
        <v>1007</v>
      </c>
      <c r="C997" s="48">
        <v>2024</v>
      </c>
      <c r="D997" s="323">
        <v>0.4</v>
      </c>
      <c r="E997" s="49">
        <v>24</v>
      </c>
      <c r="F997" s="434">
        <v>15</v>
      </c>
      <c r="G997" s="297">
        <v>148.84448</v>
      </c>
      <c r="H997" s="28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x14ac:dyDescent="0.25">
      <c r="A998" s="32" t="s">
        <v>71</v>
      </c>
      <c r="B998" s="47" t="s">
        <v>1008</v>
      </c>
      <c r="C998" s="48">
        <v>2024</v>
      </c>
      <c r="D998" s="323">
        <v>0.4</v>
      </c>
      <c r="E998" s="49">
        <v>29</v>
      </c>
      <c r="F998" s="434">
        <v>3</v>
      </c>
      <c r="G998" s="297">
        <v>169.52969000000002</v>
      </c>
      <c r="H998" s="28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x14ac:dyDescent="0.25">
      <c r="A999" s="32" t="s">
        <v>71</v>
      </c>
      <c r="B999" s="47" t="s">
        <v>1009</v>
      </c>
      <c r="C999" s="48">
        <v>2024</v>
      </c>
      <c r="D999" s="323">
        <v>0.4</v>
      </c>
      <c r="E999" s="49">
        <v>122</v>
      </c>
      <c r="F999" s="434">
        <v>15</v>
      </c>
      <c r="G999" s="297">
        <v>367.81734</v>
      </c>
      <c r="H999" s="28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x14ac:dyDescent="0.25">
      <c r="A1000" s="32" t="s">
        <v>71</v>
      </c>
      <c r="B1000" s="47" t="s">
        <v>1010</v>
      </c>
      <c r="C1000" s="48">
        <v>2024</v>
      </c>
      <c r="D1000" s="323">
        <v>0.4</v>
      </c>
      <c r="E1000" s="49">
        <v>18</v>
      </c>
      <c r="F1000" s="434">
        <v>15</v>
      </c>
      <c r="G1000" s="297">
        <v>77.419539999999998</v>
      </c>
      <c r="H1000" s="28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spans="1:22" x14ac:dyDescent="0.25">
      <c r="A1001" s="32" t="s">
        <v>71</v>
      </c>
      <c r="B1001" s="47" t="s">
        <v>1011</v>
      </c>
      <c r="C1001" s="48">
        <v>2024</v>
      </c>
      <c r="D1001" s="323">
        <v>0.4</v>
      </c>
      <c r="E1001" s="49">
        <v>34</v>
      </c>
      <c r="F1001" s="434">
        <v>5</v>
      </c>
      <c r="G1001" s="297">
        <v>137.51642000000001</v>
      </c>
      <c r="H1001" s="283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spans="1:22" x14ac:dyDescent="0.25">
      <c r="A1002" s="32" t="s">
        <v>71</v>
      </c>
      <c r="B1002" s="47" t="s">
        <v>1012</v>
      </c>
      <c r="C1002" s="48">
        <v>2024</v>
      </c>
      <c r="D1002" s="323">
        <v>0.4</v>
      </c>
      <c r="E1002" s="49">
        <v>130</v>
      </c>
      <c r="F1002" s="434">
        <v>5</v>
      </c>
      <c r="G1002" s="297">
        <v>400.07740999999999</v>
      </c>
      <c r="H1002" s="283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1:22" ht="25.5" x14ac:dyDescent="0.25">
      <c r="A1003" s="32" t="s">
        <v>71</v>
      </c>
      <c r="B1003" s="47" t="s">
        <v>1013</v>
      </c>
      <c r="C1003" s="48">
        <v>2024</v>
      </c>
      <c r="D1003" s="323">
        <v>0.4</v>
      </c>
      <c r="E1003" s="49">
        <v>89</v>
      </c>
      <c r="F1003" s="434">
        <v>15</v>
      </c>
      <c r="G1003" s="297">
        <v>410.61748999999998</v>
      </c>
      <c r="H1003" s="283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1:22" x14ac:dyDescent="0.25">
      <c r="A1004" s="32" t="s">
        <v>71</v>
      </c>
      <c r="B1004" s="47" t="s">
        <v>1014</v>
      </c>
      <c r="C1004" s="48">
        <v>2024</v>
      </c>
      <c r="D1004" s="323">
        <v>0.4</v>
      </c>
      <c r="E1004" s="49">
        <v>167</v>
      </c>
      <c r="F1004" s="434">
        <v>15</v>
      </c>
      <c r="G1004" s="297">
        <v>267.40294</v>
      </c>
      <c r="H1004" s="283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1:22" x14ac:dyDescent="0.25">
      <c r="A1005" s="32" t="s">
        <v>71</v>
      </c>
      <c r="B1005" s="47" t="s">
        <v>1015</v>
      </c>
      <c r="C1005" s="48">
        <v>2024</v>
      </c>
      <c r="D1005" s="323">
        <v>0.4</v>
      </c>
      <c r="E1005" s="49">
        <v>33</v>
      </c>
      <c r="F1005" s="434">
        <v>15</v>
      </c>
      <c r="G1005" s="297">
        <v>182.4272</v>
      </c>
      <c r="H1005" s="283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1:22" x14ac:dyDescent="0.25">
      <c r="A1006" s="32" t="s">
        <v>71</v>
      </c>
      <c r="B1006" s="47" t="s">
        <v>1016</v>
      </c>
      <c r="C1006" s="48">
        <v>2024</v>
      </c>
      <c r="D1006" s="323">
        <v>0.4</v>
      </c>
      <c r="E1006" s="49">
        <v>25</v>
      </c>
      <c r="F1006" s="434">
        <v>15</v>
      </c>
      <c r="G1006" s="297">
        <v>112.04889999999999</v>
      </c>
      <c r="H1006" s="283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1:22" x14ac:dyDescent="0.25">
      <c r="A1007" s="32" t="s">
        <v>71</v>
      </c>
      <c r="B1007" s="47" t="s">
        <v>1017</v>
      </c>
      <c r="C1007" s="48">
        <v>2024</v>
      </c>
      <c r="D1007" s="323">
        <v>0.4</v>
      </c>
      <c r="E1007" s="49">
        <v>63</v>
      </c>
      <c r="F1007" s="434">
        <v>8</v>
      </c>
      <c r="G1007" s="297">
        <v>332.40510999999998</v>
      </c>
      <c r="H1007" s="283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1:22" x14ac:dyDescent="0.25">
      <c r="A1008" s="32" t="s">
        <v>71</v>
      </c>
      <c r="B1008" s="47" t="s">
        <v>1018</v>
      </c>
      <c r="C1008" s="48">
        <v>2024</v>
      </c>
      <c r="D1008" s="323">
        <v>0.4</v>
      </c>
      <c r="E1008" s="49">
        <v>112</v>
      </c>
      <c r="F1008" s="434">
        <v>3</v>
      </c>
      <c r="G1008" s="297">
        <v>380.29798</v>
      </c>
      <c r="H1008" s="283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pans="1:22" x14ac:dyDescent="0.25">
      <c r="A1009" s="32" t="s">
        <v>71</v>
      </c>
      <c r="B1009" s="47" t="s">
        <v>1019</v>
      </c>
      <c r="C1009" s="48">
        <v>2024</v>
      </c>
      <c r="D1009" s="323">
        <v>0.4</v>
      </c>
      <c r="E1009" s="49">
        <v>35</v>
      </c>
      <c r="F1009" s="434">
        <v>45</v>
      </c>
      <c r="G1009" s="297">
        <v>313.74746999999996</v>
      </c>
      <c r="H1009" s="283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 spans="1:22" x14ac:dyDescent="0.25">
      <c r="A1010" s="32" t="s">
        <v>71</v>
      </c>
      <c r="B1010" s="47" t="s">
        <v>1020</v>
      </c>
      <c r="C1010" s="48">
        <v>2024</v>
      </c>
      <c r="D1010" s="323">
        <v>0.4</v>
      </c>
      <c r="E1010" s="49">
        <v>17</v>
      </c>
      <c r="F1010" s="434">
        <v>5</v>
      </c>
      <c r="G1010" s="297">
        <v>71.880570000000006</v>
      </c>
      <c r="H1010" s="283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spans="1:22" x14ac:dyDescent="0.25">
      <c r="A1011" s="32" t="s">
        <v>71</v>
      </c>
      <c r="B1011" s="47" t="s">
        <v>1021</v>
      </c>
      <c r="C1011" s="48">
        <v>2024</v>
      </c>
      <c r="D1011" s="323">
        <v>0.4</v>
      </c>
      <c r="E1011" s="49">
        <v>14</v>
      </c>
      <c r="F1011" s="434">
        <v>7.5</v>
      </c>
      <c r="G1011" s="297">
        <v>98.753690000000006</v>
      </c>
      <c r="H1011" s="283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1:22" x14ac:dyDescent="0.25">
      <c r="A1012" s="32" t="s">
        <v>71</v>
      </c>
      <c r="B1012" s="47" t="s">
        <v>1022</v>
      </c>
      <c r="C1012" s="48">
        <v>2024</v>
      </c>
      <c r="D1012" s="323">
        <v>0.4</v>
      </c>
      <c r="E1012" s="49">
        <v>286</v>
      </c>
      <c r="F1012" s="434">
        <v>10</v>
      </c>
      <c r="G1012" s="297">
        <v>758.08852000000002</v>
      </c>
      <c r="H1012" s="283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1:22" x14ac:dyDescent="0.25">
      <c r="A1013" s="32" t="s">
        <v>71</v>
      </c>
      <c r="B1013" s="47" t="s">
        <v>1023</v>
      </c>
      <c r="C1013" s="48">
        <v>2024</v>
      </c>
      <c r="D1013" s="323">
        <v>0.4</v>
      </c>
      <c r="E1013" s="49">
        <v>10</v>
      </c>
      <c r="F1013" s="434">
        <v>3</v>
      </c>
      <c r="G1013" s="297">
        <v>244.07154</v>
      </c>
      <c r="H1013" s="283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1:22" x14ac:dyDescent="0.25">
      <c r="A1014" s="32" t="s">
        <v>71</v>
      </c>
      <c r="B1014" s="47" t="s">
        <v>1024</v>
      </c>
      <c r="C1014" s="48">
        <v>2024</v>
      </c>
      <c r="D1014" s="323">
        <v>0.4</v>
      </c>
      <c r="E1014" s="49">
        <v>107</v>
      </c>
      <c r="F1014" s="434">
        <v>5</v>
      </c>
      <c r="G1014" s="297">
        <v>134.66182000000001</v>
      </c>
      <c r="H1014" s="283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1:22" x14ac:dyDescent="0.25">
      <c r="A1015" s="32" t="s">
        <v>71</v>
      </c>
      <c r="B1015" s="47" t="s">
        <v>1025</v>
      </c>
      <c r="C1015" s="48">
        <v>2024</v>
      </c>
      <c r="D1015" s="323">
        <v>0.4</v>
      </c>
      <c r="E1015" s="49">
        <v>10</v>
      </c>
      <c r="F1015" s="434">
        <v>15</v>
      </c>
      <c r="G1015" s="297">
        <v>51.275440000000003</v>
      </c>
      <c r="H1015" s="283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1:22" x14ac:dyDescent="0.25">
      <c r="A1016" s="32" t="s">
        <v>71</v>
      </c>
      <c r="B1016" s="47" t="s">
        <v>1026</v>
      </c>
      <c r="C1016" s="48">
        <v>2024</v>
      </c>
      <c r="D1016" s="323">
        <v>0.4</v>
      </c>
      <c r="E1016" s="49">
        <v>19</v>
      </c>
      <c r="F1016" s="434">
        <v>15</v>
      </c>
      <c r="G1016" s="297">
        <v>109.53747</v>
      </c>
      <c r="H1016" s="283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1:22" x14ac:dyDescent="0.25">
      <c r="A1017" s="32" t="s">
        <v>71</v>
      </c>
      <c r="B1017" s="47" t="s">
        <v>1027</v>
      </c>
      <c r="C1017" s="48">
        <v>2024</v>
      </c>
      <c r="D1017" s="323">
        <v>0.4</v>
      </c>
      <c r="E1017" s="49">
        <v>11</v>
      </c>
      <c r="F1017" s="434">
        <v>15</v>
      </c>
      <c r="G1017" s="297">
        <v>113.44055</v>
      </c>
      <c r="H1017" s="283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1:22" ht="25.5" x14ac:dyDescent="0.25">
      <c r="A1018" s="32" t="s">
        <v>71</v>
      </c>
      <c r="B1018" s="47" t="s">
        <v>1028</v>
      </c>
      <c r="C1018" s="48">
        <v>2024</v>
      </c>
      <c r="D1018" s="323">
        <v>0.4</v>
      </c>
      <c r="E1018" s="49">
        <v>12</v>
      </c>
      <c r="F1018" s="434">
        <v>10</v>
      </c>
      <c r="G1018" s="297">
        <v>105.19703999999999</v>
      </c>
      <c r="H1018" s="283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1:22" x14ac:dyDescent="0.25">
      <c r="A1019" s="32" t="s">
        <v>71</v>
      </c>
      <c r="B1019" s="47" t="s">
        <v>1029</v>
      </c>
      <c r="C1019" s="48">
        <v>2024</v>
      </c>
      <c r="D1019" s="323">
        <v>0.4</v>
      </c>
      <c r="E1019" s="49">
        <v>23</v>
      </c>
      <c r="F1019" s="434">
        <v>15</v>
      </c>
      <c r="G1019" s="297">
        <v>110.75671000000001</v>
      </c>
      <c r="H1019" s="283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1:22" x14ac:dyDescent="0.25">
      <c r="A1020" s="32" t="s">
        <v>71</v>
      </c>
      <c r="B1020" s="47" t="s">
        <v>1030</v>
      </c>
      <c r="C1020" s="48">
        <v>2024</v>
      </c>
      <c r="D1020" s="323">
        <v>0.4</v>
      </c>
      <c r="E1020" s="49">
        <v>11</v>
      </c>
      <c r="F1020" s="434">
        <v>15</v>
      </c>
      <c r="G1020" s="297">
        <v>124.63575</v>
      </c>
      <c r="H1020" s="283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1:22" x14ac:dyDescent="0.25">
      <c r="A1021" s="32" t="s">
        <v>71</v>
      </c>
      <c r="B1021" s="47" t="s">
        <v>1031</v>
      </c>
      <c r="C1021" s="48">
        <v>2024</v>
      </c>
      <c r="D1021" s="323">
        <v>0.4</v>
      </c>
      <c r="E1021" s="49">
        <v>20</v>
      </c>
      <c r="F1021" s="434">
        <v>15</v>
      </c>
      <c r="G1021" s="297">
        <v>115.4268</v>
      </c>
      <c r="H1021" s="283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1:22" x14ac:dyDescent="0.25">
      <c r="A1022" s="32" t="s">
        <v>71</v>
      </c>
      <c r="B1022" s="47" t="s">
        <v>1032</v>
      </c>
      <c r="C1022" s="48">
        <v>2024</v>
      </c>
      <c r="D1022" s="323">
        <v>0.4</v>
      </c>
      <c r="E1022" s="49">
        <v>24</v>
      </c>
      <c r="F1022" s="434">
        <v>15</v>
      </c>
      <c r="G1022" s="297">
        <v>185.08405999999999</v>
      </c>
      <c r="H1022" s="283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1:22" x14ac:dyDescent="0.25">
      <c r="A1023" s="32" t="s">
        <v>71</v>
      </c>
      <c r="B1023" s="47" t="s">
        <v>1033</v>
      </c>
      <c r="C1023" s="48">
        <v>2024</v>
      </c>
      <c r="D1023" s="323">
        <v>0.4</v>
      </c>
      <c r="E1023" s="49">
        <v>54</v>
      </c>
      <c r="F1023" s="434">
        <v>5</v>
      </c>
      <c r="G1023" s="297">
        <v>209.60657</v>
      </c>
      <c r="H1023" s="283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1:22" ht="25.5" x14ac:dyDescent="0.25">
      <c r="A1024" s="32" t="s">
        <v>71</v>
      </c>
      <c r="B1024" s="47" t="s">
        <v>1034</v>
      </c>
      <c r="C1024" s="48">
        <v>2024</v>
      </c>
      <c r="D1024" s="323">
        <v>0.4</v>
      </c>
      <c r="E1024" s="49">
        <v>18</v>
      </c>
      <c r="F1024" s="434">
        <v>5</v>
      </c>
      <c r="G1024" s="297">
        <v>96.563029999999998</v>
      </c>
      <c r="H1024" s="283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1:22" ht="25.5" x14ac:dyDescent="0.25">
      <c r="A1025" s="32" t="s">
        <v>71</v>
      </c>
      <c r="B1025" s="47" t="s">
        <v>1035</v>
      </c>
      <c r="C1025" s="48">
        <v>2024</v>
      </c>
      <c r="D1025" s="323">
        <v>0.4</v>
      </c>
      <c r="E1025" s="49">
        <v>9</v>
      </c>
      <c r="F1025" s="434">
        <v>4</v>
      </c>
      <c r="G1025" s="297">
        <v>106.04687</v>
      </c>
      <c r="H1025" s="283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1:22" x14ac:dyDescent="0.25">
      <c r="A1026" s="32" t="s">
        <v>71</v>
      </c>
      <c r="B1026" s="47" t="s">
        <v>1036</v>
      </c>
      <c r="C1026" s="48">
        <v>2024</v>
      </c>
      <c r="D1026" s="323">
        <v>0.4</v>
      </c>
      <c r="E1026" s="49">
        <v>11</v>
      </c>
      <c r="F1026" s="434">
        <v>15</v>
      </c>
      <c r="G1026" s="297">
        <v>113.71217</v>
      </c>
      <c r="H1026" s="283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1:22" x14ac:dyDescent="0.25">
      <c r="A1027" s="32" t="s">
        <v>71</v>
      </c>
      <c r="B1027" s="47" t="s">
        <v>1037</v>
      </c>
      <c r="C1027" s="48">
        <v>2024</v>
      </c>
      <c r="D1027" s="323">
        <v>0.4</v>
      </c>
      <c r="E1027" s="49">
        <v>49</v>
      </c>
      <c r="F1027" s="434">
        <v>15</v>
      </c>
      <c r="G1027" s="297">
        <v>233.66364999999999</v>
      </c>
      <c r="H1027" s="283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1:22" x14ac:dyDescent="0.25">
      <c r="A1028" s="32" t="s">
        <v>71</v>
      </c>
      <c r="B1028" s="47" t="s">
        <v>1038</v>
      </c>
      <c r="C1028" s="48">
        <v>2024</v>
      </c>
      <c r="D1028" s="323">
        <v>0.4</v>
      </c>
      <c r="E1028" s="49">
        <v>26</v>
      </c>
      <c r="F1028" s="434">
        <v>15</v>
      </c>
      <c r="G1028" s="297">
        <v>83.427869999999999</v>
      </c>
      <c r="H1028" s="283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1:22" ht="25.5" x14ac:dyDescent="0.25">
      <c r="A1029" s="32" t="s">
        <v>71</v>
      </c>
      <c r="B1029" s="47" t="s">
        <v>1039</v>
      </c>
      <c r="C1029" s="48">
        <v>2024</v>
      </c>
      <c r="D1029" s="323">
        <v>0.4</v>
      </c>
      <c r="E1029" s="49">
        <v>94</v>
      </c>
      <c r="F1029" s="434">
        <v>10</v>
      </c>
      <c r="G1029" s="297">
        <v>307.28627</v>
      </c>
      <c r="H1029" s="283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1:22" x14ac:dyDescent="0.25">
      <c r="A1030" s="32" t="s">
        <v>71</v>
      </c>
      <c r="B1030" s="47" t="s">
        <v>1040</v>
      </c>
      <c r="C1030" s="48">
        <v>2024</v>
      </c>
      <c r="D1030" s="323">
        <v>0.4</v>
      </c>
      <c r="E1030" s="49">
        <v>9</v>
      </c>
      <c r="F1030" s="434">
        <v>60</v>
      </c>
      <c r="G1030" s="297">
        <v>273.37617999999998</v>
      </c>
      <c r="H1030" s="283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1:22" ht="25.5" x14ac:dyDescent="0.25">
      <c r="A1031" s="32" t="s">
        <v>71</v>
      </c>
      <c r="B1031" s="47" t="s">
        <v>1041</v>
      </c>
      <c r="C1031" s="48">
        <v>2024</v>
      </c>
      <c r="D1031" s="323">
        <v>0.4</v>
      </c>
      <c r="E1031" s="49">
        <v>96</v>
      </c>
      <c r="F1031" s="434">
        <v>7</v>
      </c>
      <c r="G1031" s="297">
        <v>394.86653999999999</v>
      </c>
      <c r="H1031" s="283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1:22" x14ac:dyDescent="0.25">
      <c r="A1032" s="32" t="s">
        <v>71</v>
      </c>
      <c r="B1032" s="47" t="s">
        <v>1042</v>
      </c>
      <c r="C1032" s="48">
        <v>2024</v>
      </c>
      <c r="D1032" s="323">
        <v>0.4</v>
      </c>
      <c r="E1032" s="49">
        <v>12</v>
      </c>
      <c r="F1032" s="434">
        <v>7</v>
      </c>
      <c r="G1032" s="297">
        <v>88.947559999999996</v>
      </c>
      <c r="H1032" s="283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1:22" x14ac:dyDescent="0.25">
      <c r="A1033" s="32" t="s">
        <v>71</v>
      </c>
      <c r="B1033" s="47" t="s">
        <v>1043</v>
      </c>
      <c r="C1033" s="48">
        <v>2024</v>
      </c>
      <c r="D1033" s="323">
        <v>0.4</v>
      </c>
      <c r="E1033" s="49">
        <v>20</v>
      </c>
      <c r="F1033" s="434">
        <v>5</v>
      </c>
      <c r="G1033" s="297">
        <v>89.214439999999996</v>
      </c>
      <c r="H1033" s="283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  <row r="1034" spans="1:22" x14ac:dyDescent="0.25">
      <c r="A1034" s="32" t="s">
        <v>71</v>
      </c>
      <c r="B1034" s="47" t="s">
        <v>1044</v>
      </c>
      <c r="C1034" s="48">
        <v>2024</v>
      </c>
      <c r="D1034" s="323">
        <v>0.4</v>
      </c>
      <c r="E1034" s="49">
        <v>19</v>
      </c>
      <c r="F1034" s="434">
        <v>10</v>
      </c>
      <c r="G1034" s="297">
        <v>63.737010000000005</v>
      </c>
      <c r="H1034" s="283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</row>
    <row r="1035" spans="1:22" x14ac:dyDescent="0.25">
      <c r="A1035" s="32" t="s">
        <v>71</v>
      </c>
      <c r="B1035" s="47" t="s">
        <v>1045</v>
      </c>
      <c r="C1035" s="48">
        <v>2024</v>
      </c>
      <c r="D1035" s="323">
        <v>0.4</v>
      </c>
      <c r="E1035" s="49">
        <v>15</v>
      </c>
      <c r="F1035" s="434">
        <v>15</v>
      </c>
      <c r="G1035" s="297">
        <v>87.009710000000013</v>
      </c>
      <c r="H1035" s="283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</row>
    <row r="1036" spans="1:22" x14ac:dyDescent="0.25">
      <c r="A1036" s="32" t="s">
        <v>71</v>
      </c>
      <c r="B1036" s="47" t="s">
        <v>1046</v>
      </c>
      <c r="C1036" s="48">
        <v>2024</v>
      </c>
      <c r="D1036" s="323">
        <v>0.4</v>
      </c>
      <c r="E1036" s="49">
        <v>40</v>
      </c>
      <c r="F1036" s="434">
        <v>15</v>
      </c>
      <c r="G1036" s="297">
        <v>150.10904000000002</v>
      </c>
      <c r="H1036" s="283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</row>
    <row r="1037" spans="1:22" x14ac:dyDescent="0.25">
      <c r="A1037" s="32" t="s">
        <v>71</v>
      </c>
      <c r="B1037" s="47" t="s">
        <v>1047</v>
      </c>
      <c r="C1037" s="48">
        <v>2024</v>
      </c>
      <c r="D1037" s="323">
        <v>0.4</v>
      </c>
      <c r="E1037" s="49">
        <v>14</v>
      </c>
      <c r="F1037" s="434">
        <v>15</v>
      </c>
      <c r="G1037" s="297">
        <v>100.4123</v>
      </c>
      <c r="H1037" s="283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</row>
    <row r="1038" spans="1:22" x14ac:dyDescent="0.25">
      <c r="A1038" s="32" t="s">
        <v>71</v>
      </c>
      <c r="B1038" s="47" t="s">
        <v>1048</v>
      </c>
      <c r="C1038" s="48">
        <v>2024</v>
      </c>
      <c r="D1038" s="323">
        <v>0.4</v>
      </c>
      <c r="E1038" s="49">
        <v>13</v>
      </c>
      <c r="F1038" s="434">
        <v>3</v>
      </c>
      <c r="G1038" s="297">
        <v>97.506899999999987</v>
      </c>
      <c r="H1038" s="283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</row>
    <row r="1039" spans="1:22" x14ac:dyDescent="0.25">
      <c r="A1039" s="32" t="s">
        <v>71</v>
      </c>
      <c r="B1039" s="47" t="s">
        <v>1049</v>
      </c>
      <c r="C1039" s="48">
        <v>2024</v>
      </c>
      <c r="D1039" s="323">
        <v>0.4</v>
      </c>
      <c r="E1039" s="49">
        <v>40</v>
      </c>
      <c r="F1039" s="434">
        <v>10</v>
      </c>
      <c r="G1039" s="297">
        <v>137.24155999999999</v>
      </c>
      <c r="H1039" s="283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</row>
    <row r="1040" spans="1:22" x14ac:dyDescent="0.25">
      <c r="A1040" s="32" t="s">
        <v>71</v>
      </c>
      <c r="B1040" s="47" t="s">
        <v>1050</v>
      </c>
      <c r="C1040" s="48">
        <v>2024</v>
      </c>
      <c r="D1040" s="323">
        <v>0.4</v>
      </c>
      <c r="E1040" s="49">
        <v>40</v>
      </c>
      <c r="F1040" s="434">
        <v>5</v>
      </c>
      <c r="G1040" s="297">
        <v>132.76264</v>
      </c>
      <c r="H1040" s="283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</row>
    <row r="1041" spans="1:22" x14ac:dyDescent="0.25">
      <c r="A1041" s="32" t="s">
        <v>71</v>
      </c>
      <c r="B1041" s="47" t="s">
        <v>1051</v>
      </c>
      <c r="C1041" s="48">
        <v>2024</v>
      </c>
      <c r="D1041" s="323">
        <v>0.4</v>
      </c>
      <c r="E1041" s="49">
        <v>23</v>
      </c>
      <c r="F1041" s="434">
        <v>15</v>
      </c>
      <c r="G1041" s="297">
        <v>81.121130000000008</v>
      </c>
      <c r="H1041" s="283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</row>
    <row r="1042" spans="1:22" x14ac:dyDescent="0.25">
      <c r="A1042" s="32" t="s">
        <v>71</v>
      </c>
      <c r="B1042" s="47" t="s">
        <v>1052</v>
      </c>
      <c r="C1042" s="48">
        <v>2024</v>
      </c>
      <c r="D1042" s="323">
        <v>0.4</v>
      </c>
      <c r="E1042" s="49">
        <v>8</v>
      </c>
      <c r="F1042" s="434">
        <v>8</v>
      </c>
      <c r="G1042" s="297">
        <v>115.09477000000001</v>
      </c>
      <c r="H1042" s="283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</row>
    <row r="1043" spans="1:22" ht="25.5" x14ac:dyDescent="0.25">
      <c r="A1043" s="32" t="s">
        <v>71</v>
      </c>
      <c r="B1043" s="47" t="s">
        <v>1053</v>
      </c>
      <c r="C1043" s="48">
        <v>2024</v>
      </c>
      <c r="D1043" s="323">
        <v>0.4</v>
      </c>
      <c r="E1043" s="49">
        <v>72</v>
      </c>
      <c r="F1043" s="434">
        <v>15</v>
      </c>
      <c r="G1043" s="297">
        <v>314.86734999999999</v>
      </c>
      <c r="H1043" s="283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</row>
    <row r="1044" spans="1:22" ht="25.5" x14ac:dyDescent="0.25">
      <c r="A1044" s="32" t="s">
        <v>71</v>
      </c>
      <c r="B1044" s="47" t="s">
        <v>1054</v>
      </c>
      <c r="C1044" s="48">
        <v>2024</v>
      </c>
      <c r="D1044" s="323">
        <v>0.4</v>
      </c>
      <c r="E1044" s="49">
        <v>128</v>
      </c>
      <c r="F1044" s="434">
        <v>10</v>
      </c>
      <c r="G1044" s="297">
        <v>379.70693</v>
      </c>
      <c r="H1044" s="283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</row>
    <row r="1045" spans="1:22" ht="25.5" x14ac:dyDescent="0.25">
      <c r="A1045" s="32" t="s">
        <v>71</v>
      </c>
      <c r="B1045" s="47" t="s">
        <v>1055</v>
      </c>
      <c r="C1045" s="48">
        <v>2024</v>
      </c>
      <c r="D1045" s="323">
        <v>0.4</v>
      </c>
      <c r="E1045" s="49">
        <v>31</v>
      </c>
      <c r="F1045" s="434">
        <v>10</v>
      </c>
      <c r="G1045" s="297">
        <v>150.06522000000001</v>
      </c>
      <c r="H1045" s="283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</row>
    <row r="1046" spans="1:22" ht="25.5" x14ac:dyDescent="0.25">
      <c r="A1046" s="32" t="s">
        <v>71</v>
      </c>
      <c r="B1046" s="54" t="s">
        <v>1056</v>
      </c>
      <c r="C1046" s="48">
        <v>2024</v>
      </c>
      <c r="D1046" s="323">
        <v>0.4</v>
      </c>
      <c r="E1046" s="49">
        <v>7.333333333333333</v>
      </c>
      <c r="F1046" s="434">
        <v>15</v>
      </c>
      <c r="G1046" s="298">
        <v>94.185500000000005</v>
      </c>
      <c r="H1046" s="283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</row>
    <row r="1047" spans="1:22" ht="25.5" x14ac:dyDescent="0.25">
      <c r="A1047" s="32" t="s">
        <v>71</v>
      </c>
      <c r="B1047" s="54" t="s">
        <v>1056</v>
      </c>
      <c r="C1047" s="48">
        <v>2024</v>
      </c>
      <c r="D1047" s="323">
        <v>0.4</v>
      </c>
      <c r="E1047" s="49">
        <v>7.333333333333333</v>
      </c>
      <c r="F1047" s="434">
        <v>8</v>
      </c>
      <c r="G1047" s="298">
        <v>12.23441</v>
      </c>
      <c r="H1047" s="283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</row>
    <row r="1048" spans="1:22" ht="25.5" x14ac:dyDescent="0.25">
      <c r="A1048" s="32" t="s">
        <v>71</v>
      </c>
      <c r="B1048" s="54" t="s">
        <v>1056</v>
      </c>
      <c r="C1048" s="48">
        <v>2024</v>
      </c>
      <c r="D1048" s="323">
        <v>0.4</v>
      </c>
      <c r="E1048" s="49">
        <v>7.333333333333333</v>
      </c>
      <c r="F1048" s="434">
        <v>15</v>
      </c>
      <c r="G1048" s="298">
        <v>12.23443</v>
      </c>
      <c r="H1048" s="283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</row>
    <row r="1049" spans="1:22" x14ac:dyDescent="0.25">
      <c r="A1049" s="32" t="s">
        <v>71</v>
      </c>
      <c r="B1049" s="54" t="s">
        <v>1057</v>
      </c>
      <c r="C1049" s="48">
        <v>2024</v>
      </c>
      <c r="D1049" s="323">
        <v>0.4</v>
      </c>
      <c r="E1049" s="49">
        <v>22</v>
      </c>
      <c r="F1049" s="434">
        <v>15</v>
      </c>
      <c r="G1049" s="298">
        <v>142.30904999999998</v>
      </c>
      <c r="H1049" s="283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</row>
    <row r="1050" spans="1:22" x14ac:dyDescent="0.25">
      <c r="A1050" s="32" t="s">
        <v>71</v>
      </c>
      <c r="B1050" s="54" t="s">
        <v>1058</v>
      </c>
      <c r="C1050" s="48">
        <v>2024</v>
      </c>
      <c r="D1050" s="323">
        <v>0.4</v>
      </c>
      <c r="E1050" s="49">
        <v>54</v>
      </c>
      <c r="F1050" s="434">
        <v>15</v>
      </c>
      <c r="G1050" s="298">
        <v>276.31824999999998</v>
      </c>
      <c r="H1050" s="283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</row>
    <row r="1051" spans="1:22" x14ac:dyDescent="0.25">
      <c r="A1051" s="32" t="s">
        <v>71</v>
      </c>
      <c r="B1051" s="54" t="s">
        <v>1059</v>
      </c>
      <c r="C1051" s="48">
        <v>2024</v>
      </c>
      <c r="D1051" s="323">
        <v>0.4</v>
      </c>
      <c r="E1051" s="49">
        <v>120</v>
      </c>
      <c r="F1051" s="434">
        <v>7</v>
      </c>
      <c r="G1051" s="298">
        <v>366.35821999999996</v>
      </c>
      <c r="H1051" s="283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</row>
    <row r="1052" spans="1:22" x14ac:dyDescent="0.25">
      <c r="A1052" s="32" t="s">
        <v>71</v>
      </c>
      <c r="B1052" s="54" t="s">
        <v>1060</v>
      </c>
      <c r="C1052" s="48">
        <v>2024</v>
      </c>
      <c r="D1052" s="323">
        <v>0.4</v>
      </c>
      <c r="E1052" s="49">
        <v>66</v>
      </c>
      <c r="F1052" s="434">
        <v>15</v>
      </c>
      <c r="G1052" s="298">
        <v>209.38451999999998</v>
      </c>
      <c r="H1052" s="283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</row>
    <row r="1053" spans="1:22" ht="25.5" x14ac:dyDescent="0.25">
      <c r="A1053" s="32" t="s">
        <v>71</v>
      </c>
      <c r="B1053" s="54" t="s">
        <v>1061</v>
      </c>
      <c r="C1053" s="48">
        <v>2024</v>
      </c>
      <c r="D1053" s="323">
        <v>0.4</v>
      </c>
      <c r="E1053" s="49">
        <v>33</v>
      </c>
      <c r="F1053" s="434">
        <v>15</v>
      </c>
      <c r="G1053" s="298">
        <v>43.509070000000001</v>
      </c>
      <c r="H1053" s="283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</row>
    <row r="1054" spans="1:22" ht="25.5" x14ac:dyDescent="0.25">
      <c r="A1054" s="32" t="s">
        <v>71</v>
      </c>
      <c r="B1054" s="54" t="s">
        <v>1061</v>
      </c>
      <c r="C1054" s="48">
        <v>2024</v>
      </c>
      <c r="D1054" s="323">
        <v>0.4</v>
      </c>
      <c r="E1054" s="49">
        <v>33</v>
      </c>
      <c r="F1054" s="434">
        <v>7</v>
      </c>
      <c r="G1054" s="298">
        <v>213.64488</v>
      </c>
      <c r="H1054" s="283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</row>
    <row r="1055" spans="1:22" ht="25.5" x14ac:dyDescent="0.25">
      <c r="A1055" s="32" t="s">
        <v>71</v>
      </c>
      <c r="B1055" s="54" t="s">
        <v>1062</v>
      </c>
      <c r="C1055" s="48">
        <v>2024</v>
      </c>
      <c r="D1055" s="323">
        <v>0.4</v>
      </c>
      <c r="E1055" s="49">
        <v>14</v>
      </c>
      <c r="F1055" s="434">
        <v>4</v>
      </c>
      <c r="G1055" s="298">
        <v>57.991230000000002</v>
      </c>
      <c r="H1055" s="283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</row>
    <row r="1056" spans="1:22" x14ac:dyDescent="0.25">
      <c r="A1056" s="32" t="s">
        <v>71</v>
      </c>
      <c r="B1056" s="54" t="s">
        <v>1063</v>
      </c>
      <c r="C1056" s="48">
        <v>2024</v>
      </c>
      <c r="D1056" s="323">
        <v>0.4</v>
      </c>
      <c r="E1056" s="49">
        <v>11</v>
      </c>
      <c r="F1056" s="434">
        <v>15</v>
      </c>
      <c r="G1056" s="298">
        <v>96.735600000000005</v>
      </c>
      <c r="H1056" s="283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</row>
    <row r="1057" spans="1:22" x14ac:dyDescent="0.25">
      <c r="A1057" s="32" t="s">
        <v>71</v>
      </c>
      <c r="B1057" s="54" t="s">
        <v>1063</v>
      </c>
      <c r="C1057" s="48">
        <v>2024</v>
      </c>
      <c r="D1057" s="323">
        <v>0.4</v>
      </c>
      <c r="E1057" s="49">
        <v>11</v>
      </c>
      <c r="F1057" s="434">
        <v>15</v>
      </c>
      <c r="G1057" s="298">
        <v>32.92362</v>
      </c>
      <c r="H1057" s="283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</row>
    <row r="1058" spans="1:22" ht="25.5" x14ac:dyDescent="0.25">
      <c r="A1058" s="32" t="s">
        <v>71</v>
      </c>
      <c r="B1058" s="54" t="s">
        <v>1064</v>
      </c>
      <c r="C1058" s="48">
        <v>2024</v>
      </c>
      <c r="D1058" s="323">
        <v>0.4</v>
      </c>
      <c r="E1058" s="49">
        <v>54.5</v>
      </c>
      <c r="F1058" s="434">
        <v>10</v>
      </c>
      <c r="G1058" s="298">
        <v>207.52268000000001</v>
      </c>
      <c r="H1058" s="283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</row>
    <row r="1059" spans="1:22" ht="25.5" x14ac:dyDescent="0.25">
      <c r="A1059" s="32" t="s">
        <v>71</v>
      </c>
      <c r="B1059" s="54" t="s">
        <v>1065</v>
      </c>
      <c r="C1059" s="48">
        <v>2024</v>
      </c>
      <c r="D1059" s="323">
        <v>0.4</v>
      </c>
      <c r="E1059" s="49">
        <v>54.5</v>
      </c>
      <c r="F1059" s="434">
        <v>10</v>
      </c>
      <c r="G1059" s="298">
        <v>22.500019999999999</v>
      </c>
      <c r="H1059" s="283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</row>
    <row r="1060" spans="1:22" x14ac:dyDescent="0.25">
      <c r="A1060" s="32" t="s">
        <v>71</v>
      </c>
      <c r="B1060" s="54" t="s">
        <v>1066</v>
      </c>
      <c r="C1060" s="48">
        <v>2024</v>
      </c>
      <c r="D1060" s="323">
        <v>0.4</v>
      </c>
      <c r="E1060" s="49">
        <v>20</v>
      </c>
      <c r="F1060" s="434">
        <v>1</v>
      </c>
      <c r="G1060" s="298">
        <v>78.209389999999999</v>
      </c>
      <c r="H1060" s="283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</row>
    <row r="1061" spans="1:22" x14ac:dyDescent="0.25">
      <c r="A1061" s="32" t="s">
        <v>71</v>
      </c>
      <c r="B1061" s="54" t="s">
        <v>1067</v>
      </c>
      <c r="C1061" s="48">
        <v>2024</v>
      </c>
      <c r="D1061" s="323">
        <v>0.4</v>
      </c>
      <c r="E1061" s="49">
        <v>22</v>
      </c>
      <c r="F1061" s="434">
        <v>15</v>
      </c>
      <c r="G1061" s="298">
        <v>114.94595</v>
      </c>
      <c r="H1061" s="283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</row>
    <row r="1062" spans="1:22" x14ac:dyDescent="0.25">
      <c r="A1062" s="32" t="s">
        <v>71</v>
      </c>
      <c r="B1062" s="54" t="s">
        <v>1068</v>
      </c>
      <c r="C1062" s="48">
        <v>2024</v>
      </c>
      <c r="D1062" s="323">
        <v>0.4</v>
      </c>
      <c r="E1062" s="49">
        <v>141</v>
      </c>
      <c r="F1062" s="434">
        <v>4</v>
      </c>
      <c r="G1062" s="298">
        <v>536.73924</v>
      </c>
      <c r="H1062" s="283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</row>
    <row r="1063" spans="1:22" ht="25.5" x14ac:dyDescent="0.25">
      <c r="A1063" s="32" t="s">
        <v>71</v>
      </c>
      <c r="B1063" s="54" t="s">
        <v>1069</v>
      </c>
      <c r="C1063" s="48">
        <v>2024</v>
      </c>
      <c r="D1063" s="323">
        <v>0.4</v>
      </c>
      <c r="E1063" s="49">
        <v>52</v>
      </c>
      <c r="F1063" s="434">
        <v>5</v>
      </c>
      <c r="G1063" s="298">
        <v>267.178</v>
      </c>
      <c r="H1063" s="283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</row>
    <row r="1064" spans="1:22" x14ac:dyDescent="0.25">
      <c r="A1064" s="32" t="s">
        <v>71</v>
      </c>
      <c r="B1064" s="54" t="s">
        <v>1070</v>
      </c>
      <c r="C1064" s="48">
        <v>2024</v>
      </c>
      <c r="D1064" s="323">
        <v>0.4</v>
      </c>
      <c r="E1064" s="49">
        <v>178</v>
      </c>
      <c r="F1064" s="434">
        <v>15</v>
      </c>
      <c r="G1064" s="298">
        <v>554.71816000000001</v>
      </c>
      <c r="H1064" s="283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</row>
    <row r="1065" spans="1:22" ht="25.5" x14ac:dyDescent="0.25">
      <c r="A1065" s="32" t="s">
        <v>71</v>
      </c>
      <c r="B1065" s="54" t="s">
        <v>1071</v>
      </c>
      <c r="C1065" s="48">
        <v>2024</v>
      </c>
      <c r="D1065" s="323">
        <v>0.4</v>
      </c>
      <c r="E1065" s="49">
        <v>24</v>
      </c>
      <c r="F1065" s="434">
        <v>15</v>
      </c>
      <c r="G1065" s="298">
        <v>232.25045</v>
      </c>
      <c r="H1065" s="283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</row>
    <row r="1066" spans="1:22" x14ac:dyDescent="0.25">
      <c r="A1066" s="32" t="s">
        <v>71</v>
      </c>
      <c r="B1066" s="54" t="s">
        <v>1072</v>
      </c>
      <c r="C1066" s="48">
        <v>2024</v>
      </c>
      <c r="D1066" s="323">
        <v>0.4</v>
      </c>
      <c r="E1066" s="49">
        <v>33</v>
      </c>
      <c r="F1066" s="434">
        <v>15</v>
      </c>
      <c r="G1066" s="298">
        <v>229.06518</v>
      </c>
      <c r="H1066" s="283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</row>
    <row r="1067" spans="1:22" x14ac:dyDescent="0.25">
      <c r="A1067" s="32" t="s">
        <v>71</v>
      </c>
      <c r="B1067" s="54" t="s">
        <v>1073</v>
      </c>
      <c r="C1067" s="48">
        <v>2024</v>
      </c>
      <c r="D1067" s="323">
        <v>0.4</v>
      </c>
      <c r="E1067" s="49">
        <v>8</v>
      </c>
      <c r="F1067" s="434">
        <v>10</v>
      </c>
      <c r="G1067" s="298">
        <v>103.4282</v>
      </c>
      <c r="H1067" s="283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</row>
    <row r="1068" spans="1:22" x14ac:dyDescent="0.25">
      <c r="A1068" s="32" t="s">
        <v>71</v>
      </c>
      <c r="B1068" s="54" t="s">
        <v>1073</v>
      </c>
      <c r="C1068" s="48">
        <v>2024</v>
      </c>
      <c r="D1068" s="323">
        <v>0.4</v>
      </c>
      <c r="E1068" s="49">
        <v>93</v>
      </c>
      <c r="F1068" s="434">
        <v>15</v>
      </c>
      <c r="G1068" s="298">
        <v>351.40499</v>
      </c>
      <c r="H1068" s="283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</row>
    <row r="1069" spans="1:22" x14ac:dyDescent="0.25">
      <c r="A1069" s="32" t="s">
        <v>71</v>
      </c>
      <c r="B1069" s="54" t="s">
        <v>1074</v>
      </c>
      <c r="C1069" s="48">
        <v>2024</v>
      </c>
      <c r="D1069" s="323">
        <v>0.4</v>
      </c>
      <c r="E1069" s="49">
        <v>22</v>
      </c>
      <c r="F1069" s="434">
        <v>10</v>
      </c>
      <c r="G1069" s="298">
        <v>169.46457000000001</v>
      </c>
      <c r="H1069" s="283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</row>
    <row r="1070" spans="1:22" x14ac:dyDescent="0.25">
      <c r="A1070" s="32" t="s">
        <v>71</v>
      </c>
      <c r="B1070" s="54" t="s">
        <v>1075</v>
      </c>
      <c r="C1070" s="48">
        <v>2024</v>
      </c>
      <c r="D1070" s="323">
        <v>0.4</v>
      </c>
      <c r="E1070" s="49">
        <v>88</v>
      </c>
      <c r="F1070" s="434">
        <v>7</v>
      </c>
      <c r="G1070" s="298">
        <v>205.77248</v>
      </c>
      <c r="H1070" s="283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</row>
    <row r="1071" spans="1:22" x14ac:dyDescent="0.25">
      <c r="A1071" s="32" t="s">
        <v>71</v>
      </c>
      <c r="B1071" s="54" t="s">
        <v>1076</v>
      </c>
      <c r="C1071" s="48">
        <v>2024</v>
      </c>
      <c r="D1071" s="323">
        <v>0.4</v>
      </c>
      <c r="E1071" s="49">
        <v>130</v>
      </c>
      <c r="F1071" s="434">
        <v>10</v>
      </c>
      <c r="G1071" s="298">
        <v>271.55634000000003</v>
      </c>
      <c r="H1071" s="283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</row>
    <row r="1072" spans="1:22" x14ac:dyDescent="0.25">
      <c r="A1072" s="32" t="s">
        <v>71</v>
      </c>
      <c r="B1072" s="54" t="s">
        <v>1077</v>
      </c>
      <c r="C1072" s="48">
        <v>2024</v>
      </c>
      <c r="D1072" s="323">
        <v>0.4</v>
      </c>
      <c r="E1072" s="49">
        <v>65</v>
      </c>
      <c r="F1072" s="434">
        <v>1</v>
      </c>
      <c r="G1072" s="298">
        <v>125.76946000000001</v>
      </c>
      <c r="H1072" s="283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</row>
    <row r="1073" spans="1:22" ht="25.5" x14ac:dyDescent="0.25">
      <c r="A1073" s="32" t="s">
        <v>71</v>
      </c>
      <c r="B1073" s="54" t="s">
        <v>1078</v>
      </c>
      <c r="C1073" s="48">
        <v>2024</v>
      </c>
      <c r="D1073" s="323">
        <v>0.4</v>
      </c>
      <c r="E1073" s="49">
        <v>12</v>
      </c>
      <c r="F1073" s="434">
        <v>4</v>
      </c>
      <c r="G1073" s="298">
        <v>120.83552</v>
      </c>
      <c r="H1073" s="283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</row>
    <row r="1074" spans="1:22" ht="25.5" x14ac:dyDescent="0.25">
      <c r="A1074" s="32" t="s">
        <v>71</v>
      </c>
      <c r="B1074" s="54" t="s">
        <v>1079</v>
      </c>
      <c r="C1074" s="48">
        <v>2024</v>
      </c>
      <c r="D1074" s="323">
        <v>0.4</v>
      </c>
      <c r="E1074" s="49">
        <v>13</v>
      </c>
      <c r="F1074" s="434">
        <v>15</v>
      </c>
      <c r="G1074" s="298">
        <v>99.857900000000001</v>
      </c>
      <c r="H1074" s="283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</row>
    <row r="1075" spans="1:22" ht="25.5" x14ac:dyDescent="0.25">
      <c r="A1075" s="32" t="s">
        <v>71</v>
      </c>
      <c r="B1075" s="54" t="s">
        <v>1079</v>
      </c>
      <c r="C1075" s="48">
        <v>2024</v>
      </c>
      <c r="D1075" s="323">
        <v>0.4</v>
      </c>
      <c r="E1075" s="49">
        <v>13</v>
      </c>
      <c r="F1075" s="434">
        <v>15</v>
      </c>
      <c r="G1075" s="298">
        <v>22.026890000000002</v>
      </c>
      <c r="H1075" s="283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</row>
    <row r="1076" spans="1:22" x14ac:dyDescent="0.25">
      <c r="A1076" s="32" t="s">
        <v>71</v>
      </c>
      <c r="B1076" s="54" t="s">
        <v>1080</v>
      </c>
      <c r="C1076" s="48">
        <v>2024</v>
      </c>
      <c r="D1076" s="323">
        <v>0.4</v>
      </c>
      <c r="E1076" s="49">
        <v>29</v>
      </c>
      <c r="F1076" s="434">
        <v>5</v>
      </c>
      <c r="G1076" s="298">
        <v>187.39663000000002</v>
      </c>
      <c r="H1076" s="283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</row>
    <row r="1077" spans="1:22" x14ac:dyDescent="0.25">
      <c r="A1077" s="32" t="s">
        <v>71</v>
      </c>
      <c r="B1077" s="54" t="s">
        <v>1081</v>
      </c>
      <c r="C1077" s="48">
        <v>2024</v>
      </c>
      <c r="D1077" s="323">
        <v>0.4</v>
      </c>
      <c r="E1077" s="49">
        <v>13</v>
      </c>
      <c r="F1077" s="434">
        <v>15</v>
      </c>
      <c r="G1077" s="298">
        <v>112.84293</v>
      </c>
      <c r="H1077" s="283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</row>
    <row r="1078" spans="1:22" ht="38.25" x14ac:dyDescent="0.25">
      <c r="A1078" s="32" t="s">
        <v>71</v>
      </c>
      <c r="B1078" s="54" t="s">
        <v>1082</v>
      </c>
      <c r="C1078" s="48">
        <v>2024</v>
      </c>
      <c r="D1078" s="323">
        <v>0.4</v>
      </c>
      <c r="E1078" s="49">
        <v>49</v>
      </c>
      <c r="F1078" s="434">
        <v>8</v>
      </c>
      <c r="G1078" s="298">
        <v>359.423</v>
      </c>
      <c r="H1078" s="283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</row>
    <row r="1079" spans="1:22" ht="25.5" x14ac:dyDescent="0.25">
      <c r="A1079" s="32" t="s">
        <v>71</v>
      </c>
      <c r="B1079" s="54" t="s">
        <v>1083</v>
      </c>
      <c r="C1079" s="48">
        <v>2024</v>
      </c>
      <c r="D1079" s="323">
        <v>0.4</v>
      </c>
      <c r="E1079" s="49">
        <v>49</v>
      </c>
      <c r="F1079" s="434">
        <v>8</v>
      </c>
      <c r="G1079" s="298">
        <v>48.652979999999999</v>
      </c>
      <c r="H1079" s="283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</row>
    <row r="1080" spans="1:22" ht="25.5" x14ac:dyDescent="0.25">
      <c r="A1080" s="32" t="s">
        <v>71</v>
      </c>
      <c r="B1080" s="54" t="s">
        <v>1084</v>
      </c>
      <c r="C1080" s="48">
        <v>2024</v>
      </c>
      <c r="D1080" s="323">
        <v>0.4</v>
      </c>
      <c r="E1080" s="49">
        <v>12</v>
      </c>
      <c r="F1080" s="434">
        <v>15</v>
      </c>
      <c r="G1080" s="298">
        <v>116.19622</v>
      </c>
      <c r="H1080" s="283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</row>
    <row r="1081" spans="1:22" x14ac:dyDescent="0.25">
      <c r="A1081" s="32" t="s">
        <v>71</v>
      </c>
      <c r="B1081" s="54" t="s">
        <v>1085</v>
      </c>
      <c r="C1081" s="48">
        <v>2024</v>
      </c>
      <c r="D1081" s="323">
        <v>0.4</v>
      </c>
      <c r="E1081" s="49">
        <v>19</v>
      </c>
      <c r="F1081" s="434">
        <v>15</v>
      </c>
      <c r="G1081" s="298">
        <v>145.67276000000001</v>
      </c>
      <c r="H1081" s="283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</row>
    <row r="1082" spans="1:22" x14ac:dyDescent="0.25">
      <c r="A1082" s="32" t="s">
        <v>71</v>
      </c>
      <c r="B1082" s="54" t="s">
        <v>1086</v>
      </c>
      <c r="C1082" s="48">
        <v>2024</v>
      </c>
      <c r="D1082" s="323">
        <v>0.4</v>
      </c>
      <c r="E1082" s="49">
        <v>12</v>
      </c>
      <c r="F1082" s="434">
        <v>15</v>
      </c>
      <c r="G1082" s="298">
        <v>114.04858</v>
      </c>
      <c r="H1082" s="283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</row>
    <row r="1083" spans="1:22" x14ac:dyDescent="0.25">
      <c r="A1083" s="32" t="s">
        <v>71</v>
      </c>
      <c r="B1083" s="54" t="s">
        <v>1087</v>
      </c>
      <c r="C1083" s="48">
        <v>2024</v>
      </c>
      <c r="D1083" s="323">
        <v>0.4</v>
      </c>
      <c r="E1083" s="49">
        <v>39</v>
      </c>
      <c r="F1083" s="434">
        <v>15</v>
      </c>
      <c r="G1083" s="298">
        <v>204.78428</v>
      </c>
      <c r="H1083" s="283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</row>
    <row r="1084" spans="1:22" x14ac:dyDescent="0.25">
      <c r="A1084" s="32" t="s">
        <v>71</v>
      </c>
      <c r="B1084" s="54" t="s">
        <v>1088</v>
      </c>
      <c r="C1084" s="48">
        <v>2024</v>
      </c>
      <c r="D1084" s="323">
        <v>0.4</v>
      </c>
      <c r="E1084" s="49">
        <v>13</v>
      </c>
      <c r="F1084" s="434">
        <v>15</v>
      </c>
      <c r="G1084" s="298">
        <v>46.945680000000003</v>
      </c>
      <c r="H1084" s="283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</row>
    <row r="1085" spans="1:22" ht="25.5" x14ac:dyDescent="0.25">
      <c r="A1085" s="32" t="s">
        <v>71</v>
      </c>
      <c r="B1085" s="54" t="s">
        <v>1089</v>
      </c>
      <c r="C1085" s="48">
        <v>2024</v>
      </c>
      <c r="D1085" s="323">
        <v>0.4</v>
      </c>
      <c r="E1085" s="49">
        <v>22</v>
      </c>
      <c r="F1085" s="434">
        <v>15</v>
      </c>
      <c r="G1085" s="298">
        <v>162.74067000000002</v>
      </c>
      <c r="H1085" s="283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</row>
    <row r="1086" spans="1:22" x14ac:dyDescent="0.25">
      <c r="A1086" s="32" t="s">
        <v>71</v>
      </c>
      <c r="B1086" s="54" t="s">
        <v>1090</v>
      </c>
      <c r="C1086" s="48">
        <v>2024</v>
      </c>
      <c r="D1086" s="323">
        <v>0.4</v>
      </c>
      <c r="E1086" s="49">
        <v>17</v>
      </c>
      <c r="F1086" s="434">
        <v>8</v>
      </c>
      <c r="G1086" s="298">
        <v>113.97364</v>
      </c>
      <c r="H1086" s="283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</row>
    <row r="1087" spans="1:22" ht="25.5" x14ac:dyDescent="0.25">
      <c r="A1087" s="32" t="s">
        <v>71</v>
      </c>
      <c r="B1087" s="54" t="s">
        <v>1091</v>
      </c>
      <c r="C1087" s="48">
        <v>2024</v>
      </c>
      <c r="D1087" s="323">
        <v>0.4</v>
      </c>
      <c r="E1087" s="49">
        <v>88</v>
      </c>
      <c r="F1087" s="434">
        <v>15</v>
      </c>
      <c r="G1087" s="298">
        <v>150.47999999999999</v>
      </c>
      <c r="H1087" s="283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</row>
    <row r="1088" spans="1:22" ht="25.5" x14ac:dyDescent="0.25">
      <c r="A1088" s="32" t="s">
        <v>71</v>
      </c>
      <c r="B1088" s="54" t="s">
        <v>1092</v>
      </c>
      <c r="C1088" s="48">
        <v>2024</v>
      </c>
      <c r="D1088" s="323">
        <v>0.4</v>
      </c>
      <c r="E1088" s="49">
        <v>19</v>
      </c>
      <c r="F1088" s="434">
        <v>15</v>
      </c>
      <c r="G1088" s="298">
        <v>130.89619999999999</v>
      </c>
      <c r="H1088" s="283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</row>
    <row r="1089" spans="1:22" x14ac:dyDescent="0.25">
      <c r="A1089" s="32" t="s">
        <v>71</v>
      </c>
      <c r="B1089" s="54" t="s">
        <v>1093</v>
      </c>
      <c r="C1089" s="48">
        <v>2024</v>
      </c>
      <c r="D1089" s="323">
        <v>0.4</v>
      </c>
      <c r="E1089" s="49">
        <v>33</v>
      </c>
      <c r="F1089" s="434">
        <v>5</v>
      </c>
      <c r="G1089" s="298">
        <v>212.05080999999998</v>
      </c>
      <c r="H1089" s="283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</row>
    <row r="1090" spans="1:22" ht="25.5" x14ac:dyDescent="0.25">
      <c r="A1090" s="32" t="s">
        <v>71</v>
      </c>
      <c r="B1090" s="54" t="s">
        <v>1094</v>
      </c>
      <c r="C1090" s="48">
        <v>2024</v>
      </c>
      <c r="D1090" s="323">
        <v>0.4</v>
      </c>
      <c r="E1090" s="49">
        <v>24</v>
      </c>
      <c r="F1090" s="434">
        <v>10</v>
      </c>
      <c r="G1090" s="298">
        <v>173.32885999999999</v>
      </c>
      <c r="H1090" s="283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</row>
    <row r="1091" spans="1:22" ht="25.5" x14ac:dyDescent="0.25">
      <c r="A1091" s="32" t="s">
        <v>71</v>
      </c>
      <c r="B1091" s="54" t="s">
        <v>1095</v>
      </c>
      <c r="C1091" s="48">
        <v>2024</v>
      </c>
      <c r="D1091" s="323">
        <v>0.4</v>
      </c>
      <c r="E1091" s="49">
        <v>6.5</v>
      </c>
      <c r="F1091" s="434">
        <v>4</v>
      </c>
      <c r="G1091" s="298">
        <v>95.119699999999995</v>
      </c>
      <c r="H1091" s="283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</row>
    <row r="1092" spans="1:22" ht="38.25" x14ac:dyDescent="0.25">
      <c r="A1092" s="32" t="s">
        <v>71</v>
      </c>
      <c r="B1092" s="54" t="s">
        <v>1096</v>
      </c>
      <c r="C1092" s="48">
        <v>2024</v>
      </c>
      <c r="D1092" s="323">
        <v>0.4</v>
      </c>
      <c r="E1092" s="49">
        <v>6.5</v>
      </c>
      <c r="F1092" s="434">
        <v>3</v>
      </c>
      <c r="G1092" s="298">
        <v>20.302140000000001</v>
      </c>
      <c r="H1092" s="283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</row>
    <row r="1093" spans="1:22" ht="38.25" x14ac:dyDescent="0.25">
      <c r="A1093" s="32" t="s">
        <v>71</v>
      </c>
      <c r="B1093" s="54" t="s">
        <v>1097</v>
      </c>
      <c r="C1093" s="48">
        <v>2024</v>
      </c>
      <c r="D1093" s="323">
        <v>0.4</v>
      </c>
      <c r="E1093" s="49">
        <v>12.5</v>
      </c>
      <c r="F1093" s="434">
        <v>10</v>
      </c>
      <c r="G1093" s="298">
        <v>145.90664000000001</v>
      </c>
      <c r="H1093" s="283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</row>
    <row r="1094" spans="1:22" ht="25.5" x14ac:dyDescent="0.25">
      <c r="A1094" s="32" t="s">
        <v>71</v>
      </c>
      <c r="B1094" s="54" t="s">
        <v>1098</v>
      </c>
      <c r="C1094" s="48">
        <v>2024</v>
      </c>
      <c r="D1094" s="323">
        <v>0.4</v>
      </c>
      <c r="E1094" s="49">
        <v>12.5</v>
      </c>
      <c r="F1094" s="434">
        <v>8</v>
      </c>
      <c r="G1094" s="298">
        <v>9.6976999999999993</v>
      </c>
      <c r="H1094" s="283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</row>
    <row r="1095" spans="1:22" ht="25.5" x14ac:dyDescent="0.25">
      <c r="A1095" s="32" t="s">
        <v>71</v>
      </c>
      <c r="B1095" s="54" t="s">
        <v>1099</v>
      </c>
      <c r="C1095" s="48">
        <v>2024</v>
      </c>
      <c r="D1095" s="323">
        <v>0.4</v>
      </c>
      <c r="E1095" s="49">
        <v>46</v>
      </c>
      <c r="F1095" s="434">
        <v>10</v>
      </c>
      <c r="G1095" s="298">
        <v>131.71588</v>
      </c>
      <c r="H1095" s="283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</row>
    <row r="1096" spans="1:22" ht="25.5" x14ac:dyDescent="0.25">
      <c r="A1096" s="32" t="s">
        <v>71</v>
      </c>
      <c r="B1096" s="54" t="s">
        <v>1100</v>
      </c>
      <c r="C1096" s="48">
        <v>2024</v>
      </c>
      <c r="D1096" s="323">
        <v>0.4</v>
      </c>
      <c r="E1096" s="49">
        <v>115</v>
      </c>
      <c r="F1096" s="434">
        <v>15</v>
      </c>
      <c r="G1096" s="298">
        <v>529.92625999999996</v>
      </c>
      <c r="H1096" s="283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</row>
    <row r="1097" spans="1:22" ht="51" x14ac:dyDescent="0.25">
      <c r="A1097" s="32" t="s">
        <v>71</v>
      </c>
      <c r="B1097" s="54" t="s">
        <v>1101</v>
      </c>
      <c r="C1097" s="48">
        <v>2024</v>
      </c>
      <c r="D1097" s="323">
        <v>0.4</v>
      </c>
      <c r="E1097" s="49">
        <v>328</v>
      </c>
      <c r="F1097" s="434">
        <v>15</v>
      </c>
      <c r="G1097" s="298">
        <v>1323.2078300000001</v>
      </c>
      <c r="H1097" s="283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</row>
    <row r="1098" spans="1:22" ht="38.25" x14ac:dyDescent="0.25">
      <c r="A1098" s="32" t="s">
        <v>71</v>
      </c>
      <c r="B1098" s="54" t="s">
        <v>1102</v>
      </c>
      <c r="C1098" s="48">
        <v>2024</v>
      </c>
      <c r="D1098" s="323">
        <v>0.4</v>
      </c>
      <c r="E1098" s="49">
        <v>6.5</v>
      </c>
      <c r="F1098" s="434">
        <v>10</v>
      </c>
      <c r="G1098" s="298">
        <v>138.45287999999999</v>
      </c>
      <c r="H1098" s="283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</row>
    <row r="1099" spans="1:22" ht="38.25" x14ac:dyDescent="0.25">
      <c r="A1099" s="32" t="s">
        <v>71</v>
      </c>
      <c r="B1099" s="54" t="s">
        <v>1103</v>
      </c>
      <c r="C1099" s="48">
        <v>2024</v>
      </c>
      <c r="D1099" s="323">
        <v>0.4</v>
      </c>
      <c r="E1099" s="49">
        <v>6.5</v>
      </c>
      <c r="F1099" s="434">
        <v>15</v>
      </c>
      <c r="G1099" s="298">
        <v>29.231570000000001</v>
      </c>
      <c r="H1099" s="283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</row>
    <row r="1100" spans="1:22" x14ac:dyDescent="0.25">
      <c r="A1100" s="32" t="s">
        <v>71</v>
      </c>
      <c r="B1100" s="54" t="s">
        <v>1104</v>
      </c>
      <c r="C1100" s="48">
        <v>2024</v>
      </c>
      <c r="D1100" s="323">
        <v>0.4</v>
      </c>
      <c r="E1100" s="49">
        <v>45.5</v>
      </c>
      <c r="F1100" s="434">
        <v>7</v>
      </c>
      <c r="G1100" s="298">
        <v>426.32371000000001</v>
      </c>
      <c r="H1100" s="283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</row>
    <row r="1101" spans="1:22" x14ac:dyDescent="0.25">
      <c r="A1101" s="32" t="s">
        <v>71</v>
      </c>
      <c r="B1101" s="54" t="s">
        <v>1104</v>
      </c>
      <c r="C1101" s="48">
        <v>2024</v>
      </c>
      <c r="D1101" s="323">
        <v>0.4</v>
      </c>
      <c r="E1101" s="49">
        <v>45.5</v>
      </c>
      <c r="F1101" s="434">
        <v>5</v>
      </c>
      <c r="G1101" s="298">
        <v>25.842359999999999</v>
      </c>
      <c r="H1101" s="283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</row>
    <row r="1102" spans="1:22" ht="25.5" x14ac:dyDescent="0.25">
      <c r="A1102" s="32" t="s">
        <v>71</v>
      </c>
      <c r="B1102" s="57" t="s">
        <v>1105</v>
      </c>
      <c r="C1102" s="48">
        <v>2024</v>
      </c>
      <c r="D1102" s="323">
        <v>0.4</v>
      </c>
      <c r="E1102" s="49">
        <v>17</v>
      </c>
      <c r="F1102" s="434">
        <v>7</v>
      </c>
      <c r="G1102" s="298">
        <v>136.89976999999999</v>
      </c>
      <c r="H1102" s="283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</row>
    <row r="1103" spans="1:22" ht="25.5" x14ac:dyDescent="0.25">
      <c r="A1103" s="32" t="s">
        <v>71</v>
      </c>
      <c r="B1103" s="54" t="s">
        <v>1106</v>
      </c>
      <c r="C1103" s="48">
        <v>2024</v>
      </c>
      <c r="D1103" s="323">
        <v>0.4</v>
      </c>
      <c r="E1103" s="49">
        <v>56</v>
      </c>
      <c r="F1103" s="434">
        <v>15</v>
      </c>
      <c r="G1103" s="298">
        <v>174.1454</v>
      </c>
      <c r="H1103" s="283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</row>
    <row r="1104" spans="1:22" x14ac:dyDescent="0.25">
      <c r="A1104" s="32" t="s">
        <v>71</v>
      </c>
      <c r="B1104" s="54" t="s">
        <v>1107</v>
      </c>
      <c r="C1104" s="48">
        <v>2024</v>
      </c>
      <c r="D1104" s="323">
        <v>0.4</v>
      </c>
      <c r="E1104" s="49">
        <v>58</v>
      </c>
      <c r="F1104" s="434">
        <v>15</v>
      </c>
      <c r="G1104" s="298">
        <v>300.13547</v>
      </c>
      <c r="H1104" s="283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</row>
    <row r="1105" spans="1:22" x14ac:dyDescent="0.25">
      <c r="A1105" s="32" t="s">
        <v>71</v>
      </c>
      <c r="B1105" s="54" t="s">
        <v>1108</v>
      </c>
      <c r="C1105" s="48">
        <v>2024</v>
      </c>
      <c r="D1105" s="323">
        <v>0.4</v>
      </c>
      <c r="E1105" s="49">
        <v>17</v>
      </c>
      <c r="F1105" s="434">
        <v>15</v>
      </c>
      <c r="G1105" s="298">
        <v>84.15616</v>
      </c>
      <c r="H1105" s="283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</row>
    <row r="1106" spans="1:22" ht="25.5" x14ac:dyDescent="0.25">
      <c r="A1106" s="32" t="s">
        <v>71</v>
      </c>
      <c r="B1106" s="54" t="s">
        <v>1109</v>
      </c>
      <c r="C1106" s="48">
        <v>2024</v>
      </c>
      <c r="D1106" s="323">
        <v>0.4</v>
      </c>
      <c r="E1106" s="49">
        <v>32</v>
      </c>
      <c r="F1106" s="434">
        <v>15</v>
      </c>
      <c r="G1106" s="298">
        <v>251.56058999999999</v>
      </c>
      <c r="H1106" s="283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</row>
    <row r="1107" spans="1:22" ht="25.5" x14ac:dyDescent="0.25">
      <c r="A1107" s="32" t="s">
        <v>71</v>
      </c>
      <c r="B1107" s="54" t="s">
        <v>1110</v>
      </c>
      <c r="C1107" s="48">
        <v>2024</v>
      </c>
      <c r="D1107" s="323">
        <v>0.4</v>
      </c>
      <c r="E1107" s="49">
        <v>25</v>
      </c>
      <c r="F1107" s="434">
        <v>15</v>
      </c>
      <c r="G1107" s="298">
        <v>181.74097</v>
      </c>
      <c r="H1107" s="283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</row>
    <row r="1108" spans="1:22" ht="38.25" x14ac:dyDescent="0.25">
      <c r="A1108" s="32" t="s">
        <v>71</v>
      </c>
      <c r="B1108" s="47" t="s">
        <v>1111</v>
      </c>
      <c r="C1108" s="48">
        <v>2024</v>
      </c>
      <c r="D1108" s="323">
        <v>0.4</v>
      </c>
      <c r="E1108" s="49">
        <v>46.199999999999996</v>
      </c>
      <c r="F1108" s="434">
        <v>15</v>
      </c>
      <c r="G1108" s="298">
        <v>223.50435999999999</v>
      </c>
      <c r="H1108" s="283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</row>
    <row r="1109" spans="1:22" ht="25.5" x14ac:dyDescent="0.25">
      <c r="A1109" s="32" t="s">
        <v>71</v>
      </c>
      <c r="B1109" s="47" t="s">
        <v>1112</v>
      </c>
      <c r="C1109" s="48">
        <v>2024</v>
      </c>
      <c r="D1109" s="323">
        <v>0.4</v>
      </c>
      <c r="E1109" s="49">
        <v>46.199999999999996</v>
      </c>
      <c r="F1109" s="434">
        <v>15</v>
      </c>
      <c r="G1109" s="298">
        <v>9.8746200000000002</v>
      </c>
      <c r="H1109" s="283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</row>
    <row r="1110" spans="1:22" ht="25.5" x14ac:dyDescent="0.25">
      <c r="A1110" s="32" t="s">
        <v>71</v>
      </c>
      <c r="B1110" s="47" t="s">
        <v>1113</v>
      </c>
      <c r="C1110" s="48">
        <v>2024</v>
      </c>
      <c r="D1110" s="323">
        <v>0.4</v>
      </c>
      <c r="E1110" s="49">
        <v>46.199999999999996</v>
      </c>
      <c r="F1110" s="434">
        <v>15</v>
      </c>
      <c r="G1110" s="298">
        <v>9.8746200000000002</v>
      </c>
      <c r="H1110" s="283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</row>
    <row r="1111" spans="1:22" ht="38.25" x14ac:dyDescent="0.25">
      <c r="A1111" s="32" t="s">
        <v>71</v>
      </c>
      <c r="B1111" s="47" t="s">
        <v>1114</v>
      </c>
      <c r="C1111" s="48">
        <v>2024</v>
      </c>
      <c r="D1111" s="323">
        <v>0.4</v>
      </c>
      <c r="E1111" s="49">
        <v>46.199999999999996</v>
      </c>
      <c r="F1111" s="434">
        <v>5</v>
      </c>
      <c r="G1111" s="298">
        <v>9.8746399999999994</v>
      </c>
      <c r="H1111" s="283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</row>
    <row r="1112" spans="1:22" ht="38.25" x14ac:dyDescent="0.25">
      <c r="A1112" s="32" t="s">
        <v>71</v>
      </c>
      <c r="B1112" s="47" t="s">
        <v>1115</v>
      </c>
      <c r="C1112" s="48">
        <v>2024</v>
      </c>
      <c r="D1112" s="323">
        <v>0.4</v>
      </c>
      <c r="E1112" s="51">
        <v>46.199999999999996</v>
      </c>
      <c r="F1112" s="434">
        <v>15</v>
      </c>
      <c r="G1112" s="298">
        <v>9.8746200000000002</v>
      </c>
      <c r="H1112" s="283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</row>
    <row r="1113" spans="1:22" ht="51" x14ac:dyDescent="0.25">
      <c r="A1113" s="32" t="s">
        <v>71</v>
      </c>
      <c r="B1113" s="47" t="s">
        <v>1116</v>
      </c>
      <c r="C1113" s="48">
        <v>2024</v>
      </c>
      <c r="D1113" s="323">
        <v>0.4</v>
      </c>
      <c r="E1113" s="38">
        <v>87</v>
      </c>
      <c r="F1113" s="434">
        <v>3</v>
      </c>
      <c r="G1113" s="298">
        <v>367.07243</v>
      </c>
      <c r="H1113" s="283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</row>
    <row r="1114" spans="1:22" ht="51" x14ac:dyDescent="0.25">
      <c r="A1114" s="32" t="s">
        <v>71</v>
      </c>
      <c r="B1114" s="47" t="s">
        <v>1117</v>
      </c>
      <c r="C1114" s="48">
        <v>2024</v>
      </c>
      <c r="D1114" s="323">
        <v>0.4</v>
      </c>
      <c r="E1114" s="38">
        <v>14</v>
      </c>
      <c r="F1114" s="434">
        <v>5</v>
      </c>
      <c r="G1114" s="298">
        <v>107.7877</v>
      </c>
      <c r="H1114" s="283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</row>
    <row r="1115" spans="1:22" ht="38.25" x14ac:dyDescent="0.25">
      <c r="A1115" s="32" t="s">
        <v>71</v>
      </c>
      <c r="B1115" s="47" t="s">
        <v>1118</v>
      </c>
      <c r="C1115" s="48">
        <v>2024</v>
      </c>
      <c r="D1115" s="323">
        <v>0.4</v>
      </c>
      <c r="E1115" s="38">
        <v>59</v>
      </c>
      <c r="F1115" s="434">
        <v>4</v>
      </c>
      <c r="G1115" s="298">
        <v>773.43642</v>
      </c>
      <c r="H1115" s="283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</row>
    <row r="1116" spans="1:22" ht="38.25" x14ac:dyDescent="0.25">
      <c r="A1116" s="32" t="s">
        <v>71</v>
      </c>
      <c r="B1116" s="47" t="s">
        <v>1119</v>
      </c>
      <c r="C1116" s="48">
        <v>2024</v>
      </c>
      <c r="D1116" s="323">
        <v>0.4</v>
      </c>
      <c r="E1116" s="38">
        <v>59</v>
      </c>
      <c r="F1116" s="434">
        <v>4</v>
      </c>
      <c r="G1116" s="298">
        <v>8.7982999999999993</v>
      </c>
      <c r="H1116" s="283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</row>
    <row r="1117" spans="1:22" ht="38.25" x14ac:dyDescent="0.25">
      <c r="A1117" s="32" t="s">
        <v>71</v>
      </c>
      <c r="B1117" s="47" t="s">
        <v>1120</v>
      </c>
      <c r="C1117" s="48">
        <v>2024</v>
      </c>
      <c r="D1117" s="323">
        <v>0.4</v>
      </c>
      <c r="E1117" s="38">
        <v>59</v>
      </c>
      <c r="F1117" s="434">
        <v>4</v>
      </c>
      <c r="G1117" s="298">
        <v>8.7982999999999993</v>
      </c>
      <c r="H1117" s="283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</row>
    <row r="1118" spans="1:22" ht="38.25" x14ac:dyDescent="0.25">
      <c r="A1118" s="32" t="s">
        <v>71</v>
      </c>
      <c r="B1118" s="47" t="s">
        <v>1121</v>
      </c>
      <c r="C1118" s="48">
        <v>2024</v>
      </c>
      <c r="D1118" s="323">
        <v>0.4</v>
      </c>
      <c r="E1118" s="38">
        <v>59</v>
      </c>
      <c r="F1118" s="434">
        <v>15</v>
      </c>
      <c r="G1118" s="298">
        <v>14.48799</v>
      </c>
      <c r="H1118" s="283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</row>
    <row r="1119" spans="1:22" ht="38.25" x14ac:dyDescent="0.25">
      <c r="A1119" s="32" t="s">
        <v>71</v>
      </c>
      <c r="B1119" s="47" t="s">
        <v>1122</v>
      </c>
      <c r="C1119" s="48">
        <v>2024</v>
      </c>
      <c r="D1119" s="323">
        <v>0.4</v>
      </c>
      <c r="E1119" s="38">
        <v>59</v>
      </c>
      <c r="F1119" s="434">
        <v>2</v>
      </c>
      <c r="G1119" s="298">
        <v>8.7982999999999993</v>
      </c>
      <c r="H1119" s="283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</row>
    <row r="1120" spans="1:22" ht="38.25" x14ac:dyDescent="0.25">
      <c r="A1120" s="32" t="s">
        <v>71</v>
      </c>
      <c r="B1120" s="47" t="s">
        <v>1123</v>
      </c>
      <c r="C1120" s="48">
        <v>2024</v>
      </c>
      <c r="D1120" s="323">
        <v>0.4</v>
      </c>
      <c r="E1120" s="38">
        <v>59</v>
      </c>
      <c r="F1120" s="434">
        <v>15</v>
      </c>
      <c r="G1120" s="298">
        <v>8.7983700000000002</v>
      </c>
      <c r="H1120" s="283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</row>
    <row r="1121" spans="1:22" ht="51" x14ac:dyDescent="0.25">
      <c r="A1121" s="32" t="s">
        <v>71</v>
      </c>
      <c r="B1121" s="47" t="s">
        <v>1124</v>
      </c>
      <c r="C1121" s="48">
        <v>2024</v>
      </c>
      <c r="D1121" s="323">
        <v>0.4</v>
      </c>
      <c r="E1121" s="52">
        <v>100</v>
      </c>
      <c r="F1121" s="434">
        <v>15</v>
      </c>
      <c r="G1121" s="298">
        <v>482.84199999999998</v>
      </c>
      <c r="H1121" s="283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</row>
    <row r="1122" spans="1:22" x14ac:dyDescent="0.25">
      <c r="A1122" s="32" t="s">
        <v>71</v>
      </c>
      <c r="B1122" s="47" t="s">
        <v>1125</v>
      </c>
      <c r="C1122" s="48">
        <v>2024</v>
      </c>
      <c r="D1122" s="323">
        <v>0.4</v>
      </c>
      <c r="E1122" s="49">
        <v>60</v>
      </c>
      <c r="F1122" s="434">
        <v>5</v>
      </c>
      <c r="G1122" s="298">
        <v>229.07599999999999</v>
      </c>
      <c r="H1122" s="283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</row>
    <row r="1123" spans="1:22" ht="25.5" x14ac:dyDescent="0.25">
      <c r="A1123" s="32" t="s">
        <v>71</v>
      </c>
      <c r="B1123" s="47" t="s">
        <v>1126</v>
      </c>
      <c r="C1123" s="48">
        <v>2024</v>
      </c>
      <c r="D1123" s="323">
        <v>0.4</v>
      </c>
      <c r="E1123" s="49">
        <v>36</v>
      </c>
      <c r="F1123" s="434">
        <v>15</v>
      </c>
      <c r="G1123" s="298">
        <v>60.997999999999998</v>
      </c>
      <c r="H1123" s="283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</row>
    <row r="1124" spans="1:22" ht="25.5" x14ac:dyDescent="0.25">
      <c r="A1124" s="32" t="s">
        <v>71</v>
      </c>
      <c r="B1124" s="47" t="s">
        <v>1127</v>
      </c>
      <c r="C1124" s="48">
        <v>2024</v>
      </c>
      <c r="D1124" s="323">
        <v>0.4</v>
      </c>
      <c r="E1124" s="49">
        <v>16</v>
      </c>
      <c r="F1124" s="434">
        <v>15</v>
      </c>
      <c r="G1124" s="298">
        <v>133.43199999999999</v>
      </c>
      <c r="H1124" s="283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</row>
    <row r="1125" spans="1:22" ht="25.5" x14ac:dyDescent="0.25">
      <c r="A1125" s="32" t="s">
        <v>71</v>
      </c>
      <c r="B1125" s="47" t="s">
        <v>1128</v>
      </c>
      <c r="C1125" s="48">
        <v>2024</v>
      </c>
      <c r="D1125" s="323">
        <v>0.4</v>
      </c>
      <c r="E1125" s="49">
        <v>66</v>
      </c>
      <c r="F1125" s="434">
        <v>5</v>
      </c>
      <c r="G1125" s="298">
        <v>365.93200000000002</v>
      </c>
      <c r="H1125" s="283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</row>
    <row r="1126" spans="1:22" x14ac:dyDescent="0.25">
      <c r="A1126" s="32" t="s">
        <v>71</v>
      </c>
      <c r="B1126" s="47" t="s">
        <v>1129</v>
      </c>
      <c r="C1126" s="48">
        <v>2024</v>
      </c>
      <c r="D1126" s="323">
        <v>0.4</v>
      </c>
      <c r="E1126" s="49">
        <v>190</v>
      </c>
      <c r="F1126" s="434">
        <v>15</v>
      </c>
      <c r="G1126" s="298">
        <v>587.46500000000003</v>
      </c>
      <c r="H1126" s="283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</row>
    <row r="1127" spans="1:22" ht="25.5" x14ac:dyDescent="0.25">
      <c r="A1127" s="32" t="s">
        <v>71</v>
      </c>
      <c r="B1127" s="47" t="s">
        <v>1130</v>
      </c>
      <c r="C1127" s="48">
        <v>2024</v>
      </c>
      <c r="D1127" s="323">
        <v>0.4</v>
      </c>
      <c r="E1127" s="49">
        <v>12</v>
      </c>
      <c r="F1127" s="434">
        <v>5</v>
      </c>
      <c r="G1127" s="298">
        <v>79.581999999999994</v>
      </c>
      <c r="H1127" s="283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</row>
    <row r="1128" spans="1:22" ht="38.25" x14ac:dyDescent="0.25">
      <c r="A1128" s="32" t="s">
        <v>71</v>
      </c>
      <c r="B1128" s="47" t="s">
        <v>1131</v>
      </c>
      <c r="C1128" s="48">
        <v>2024</v>
      </c>
      <c r="D1128" s="323">
        <v>0.4</v>
      </c>
      <c r="E1128" s="49">
        <v>47.4</v>
      </c>
      <c r="F1128" s="434">
        <v>1</v>
      </c>
      <c r="G1128" s="299">
        <v>1382.2700600000001</v>
      </c>
      <c r="H1128" s="283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</row>
    <row r="1129" spans="1:22" ht="38.25" x14ac:dyDescent="0.25">
      <c r="A1129" s="32" t="s">
        <v>71</v>
      </c>
      <c r="B1129" s="47" t="s">
        <v>1132</v>
      </c>
      <c r="C1129" s="48">
        <v>2024</v>
      </c>
      <c r="D1129" s="323">
        <v>0.4</v>
      </c>
      <c r="E1129" s="49">
        <v>47.4</v>
      </c>
      <c r="F1129" s="434">
        <v>1</v>
      </c>
      <c r="G1129" s="299">
        <v>65.876369999999994</v>
      </c>
      <c r="H1129" s="283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</row>
    <row r="1130" spans="1:22" ht="38.25" x14ac:dyDescent="0.25">
      <c r="A1130" s="32" t="s">
        <v>71</v>
      </c>
      <c r="B1130" s="47" t="s">
        <v>1133</v>
      </c>
      <c r="C1130" s="48">
        <v>2024</v>
      </c>
      <c r="D1130" s="323">
        <v>0.4</v>
      </c>
      <c r="E1130" s="49">
        <v>47.4</v>
      </c>
      <c r="F1130" s="434">
        <v>1</v>
      </c>
      <c r="G1130" s="299">
        <v>2.14141</v>
      </c>
      <c r="H1130" s="283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</row>
    <row r="1131" spans="1:22" ht="38.25" x14ac:dyDescent="0.25">
      <c r="A1131" s="32" t="s">
        <v>71</v>
      </c>
      <c r="B1131" s="47" t="s">
        <v>1134</v>
      </c>
      <c r="C1131" s="48">
        <v>2024</v>
      </c>
      <c r="D1131" s="323">
        <v>0.4</v>
      </c>
      <c r="E1131" s="49">
        <v>47.4</v>
      </c>
      <c r="F1131" s="434">
        <v>1</v>
      </c>
      <c r="G1131" s="299">
        <v>7.5689900000000003</v>
      </c>
      <c r="H1131" s="283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</row>
    <row r="1132" spans="1:22" ht="38.25" x14ac:dyDescent="0.25">
      <c r="A1132" s="32" t="s">
        <v>71</v>
      </c>
      <c r="B1132" s="47" t="s">
        <v>1135</v>
      </c>
      <c r="C1132" s="48">
        <v>2024</v>
      </c>
      <c r="D1132" s="323">
        <v>0.4</v>
      </c>
      <c r="E1132" s="49">
        <v>47.4</v>
      </c>
      <c r="F1132" s="434">
        <v>1</v>
      </c>
      <c r="G1132" s="299">
        <v>2.1413899999999999</v>
      </c>
      <c r="H1132" s="283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</row>
    <row r="1133" spans="1:22" ht="25.5" x14ac:dyDescent="0.25">
      <c r="A1133" s="32" t="s">
        <v>71</v>
      </c>
      <c r="B1133" s="47" t="s">
        <v>1136</v>
      </c>
      <c r="C1133" s="48">
        <v>2024</v>
      </c>
      <c r="D1133" s="323">
        <v>0.4</v>
      </c>
      <c r="E1133" s="49">
        <v>47.4</v>
      </c>
      <c r="F1133" s="434">
        <v>15</v>
      </c>
      <c r="G1133" s="299">
        <v>2.14141</v>
      </c>
      <c r="H1133" s="283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</row>
    <row r="1134" spans="1:22" ht="38.25" x14ac:dyDescent="0.25">
      <c r="A1134" s="32" t="s">
        <v>71</v>
      </c>
      <c r="B1134" s="47" t="s">
        <v>1137</v>
      </c>
      <c r="C1134" s="48">
        <v>2024</v>
      </c>
      <c r="D1134" s="323">
        <v>0.4</v>
      </c>
      <c r="E1134" s="49">
        <v>47.4</v>
      </c>
      <c r="F1134" s="434">
        <v>1</v>
      </c>
      <c r="G1134" s="299">
        <v>2.1413899999999999</v>
      </c>
      <c r="H1134" s="283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</row>
    <row r="1135" spans="1:22" ht="38.25" x14ac:dyDescent="0.25">
      <c r="A1135" s="32" t="s">
        <v>71</v>
      </c>
      <c r="B1135" s="47" t="s">
        <v>1138</v>
      </c>
      <c r="C1135" s="48">
        <v>2024</v>
      </c>
      <c r="D1135" s="323">
        <v>0.4</v>
      </c>
      <c r="E1135" s="49">
        <v>47.4</v>
      </c>
      <c r="F1135" s="434">
        <v>10</v>
      </c>
      <c r="G1135" s="299">
        <v>2.14141</v>
      </c>
      <c r="H1135" s="283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</row>
    <row r="1136" spans="1:22" ht="38.25" x14ac:dyDescent="0.25">
      <c r="A1136" s="32" t="s">
        <v>71</v>
      </c>
      <c r="B1136" s="47" t="s">
        <v>1139</v>
      </c>
      <c r="C1136" s="48">
        <v>2024</v>
      </c>
      <c r="D1136" s="323">
        <v>0.4</v>
      </c>
      <c r="E1136" s="49">
        <v>47.4</v>
      </c>
      <c r="F1136" s="434">
        <v>1</v>
      </c>
      <c r="G1136" s="299">
        <v>2.14141</v>
      </c>
      <c r="H1136" s="283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</row>
    <row r="1137" spans="1:22" ht="38.25" x14ac:dyDescent="0.25">
      <c r="A1137" s="32" t="s">
        <v>71</v>
      </c>
      <c r="B1137" s="47" t="s">
        <v>1140</v>
      </c>
      <c r="C1137" s="48">
        <v>2024</v>
      </c>
      <c r="D1137" s="323">
        <v>0.4</v>
      </c>
      <c r="E1137" s="49">
        <v>70.5</v>
      </c>
      <c r="F1137" s="434">
        <v>1</v>
      </c>
      <c r="G1137" s="299">
        <v>8.9651200000000006</v>
      </c>
      <c r="H1137" s="283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</row>
    <row r="1138" spans="1:22" ht="38.25" x14ac:dyDescent="0.25">
      <c r="A1138" s="32" t="s">
        <v>71</v>
      </c>
      <c r="B1138" s="47" t="s">
        <v>1141</v>
      </c>
      <c r="C1138" s="48">
        <v>2024</v>
      </c>
      <c r="D1138" s="323">
        <v>0.4</v>
      </c>
      <c r="E1138" s="49">
        <v>70.5</v>
      </c>
      <c r="F1138" s="434">
        <v>15</v>
      </c>
      <c r="G1138" s="299">
        <v>9.1376500000000007</v>
      </c>
      <c r="H1138" s="283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</row>
    <row r="1139" spans="1:22" ht="38.25" x14ac:dyDescent="0.25">
      <c r="A1139" s="32" t="s">
        <v>71</v>
      </c>
      <c r="B1139" s="47" t="s">
        <v>1142</v>
      </c>
      <c r="C1139" s="48">
        <v>2024</v>
      </c>
      <c r="D1139" s="323">
        <v>0.4</v>
      </c>
      <c r="E1139" s="49">
        <v>47.4</v>
      </c>
      <c r="F1139" s="434">
        <v>1</v>
      </c>
      <c r="G1139" s="299">
        <v>2.1413899999999999</v>
      </c>
      <c r="H1139" s="283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</row>
    <row r="1140" spans="1:22" x14ac:dyDescent="0.25">
      <c r="A1140" s="32" t="s">
        <v>71</v>
      </c>
      <c r="B1140" s="47" t="s">
        <v>1143</v>
      </c>
      <c r="C1140" s="48">
        <v>2024</v>
      </c>
      <c r="D1140" s="323">
        <v>0.4</v>
      </c>
      <c r="E1140" s="49">
        <v>17</v>
      </c>
      <c r="F1140" s="434">
        <v>5</v>
      </c>
      <c r="G1140" s="298">
        <v>96.596360000000004</v>
      </c>
      <c r="H1140" s="283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</row>
    <row r="1141" spans="1:22" ht="25.5" x14ac:dyDescent="0.25">
      <c r="A1141" s="32" t="s">
        <v>71</v>
      </c>
      <c r="B1141" s="47" t="s">
        <v>1144</v>
      </c>
      <c r="C1141" s="48">
        <v>2024</v>
      </c>
      <c r="D1141" s="323">
        <v>0.4</v>
      </c>
      <c r="E1141" s="51">
        <v>78</v>
      </c>
      <c r="F1141" s="434">
        <v>10</v>
      </c>
      <c r="G1141" s="298">
        <v>332.37932000000001</v>
      </c>
      <c r="H1141" s="283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</row>
    <row r="1142" spans="1:22" ht="38.25" x14ac:dyDescent="0.25">
      <c r="A1142" s="32" t="s">
        <v>71</v>
      </c>
      <c r="B1142" s="47" t="s">
        <v>1145</v>
      </c>
      <c r="C1142" s="48">
        <v>2024</v>
      </c>
      <c r="D1142" s="323">
        <v>0.4</v>
      </c>
      <c r="E1142" s="38">
        <v>24.5</v>
      </c>
      <c r="F1142" s="434">
        <v>15</v>
      </c>
      <c r="G1142" s="298">
        <v>283.23162000000002</v>
      </c>
      <c r="H1142" s="283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</row>
    <row r="1143" spans="1:22" ht="25.5" x14ac:dyDescent="0.25">
      <c r="A1143" s="32" t="s">
        <v>71</v>
      </c>
      <c r="B1143" s="47" t="s">
        <v>1146</v>
      </c>
      <c r="C1143" s="48">
        <v>2024</v>
      </c>
      <c r="D1143" s="323">
        <v>0.4</v>
      </c>
      <c r="E1143" s="52">
        <v>24.5</v>
      </c>
      <c r="F1143" s="434">
        <v>15</v>
      </c>
      <c r="G1143" s="298">
        <v>30.239100000000001</v>
      </c>
      <c r="H1143" s="283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</row>
    <row r="1144" spans="1:22" x14ac:dyDescent="0.25">
      <c r="A1144" s="32" t="s">
        <v>71</v>
      </c>
      <c r="B1144" s="47" t="s">
        <v>1147</v>
      </c>
      <c r="C1144" s="48">
        <v>2024</v>
      </c>
      <c r="D1144" s="323">
        <v>0.4</v>
      </c>
      <c r="E1144" s="49">
        <v>79</v>
      </c>
      <c r="F1144" s="434">
        <v>3</v>
      </c>
      <c r="G1144" s="298">
        <v>453.45227</v>
      </c>
      <c r="H1144" s="283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</row>
    <row r="1145" spans="1:22" ht="25.5" x14ac:dyDescent="0.25">
      <c r="A1145" s="32" t="s">
        <v>71</v>
      </c>
      <c r="B1145" s="47" t="s">
        <v>1148</v>
      </c>
      <c r="C1145" s="48">
        <v>2024</v>
      </c>
      <c r="D1145" s="323">
        <v>0.4</v>
      </c>
      <c r="E1145" s="49">
        <v>57</v>
      </c>
      <c r="F1145" s="434">
        <v>15</v>
      </c>
      <c r="G1145" s="298">
        <v>510.06006000000002</v>
      </c>
      <c r="H1145" s="283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</row>
    <row r="1146" spans="1:22" ht="38.25" x14ac:dyDescent="0.25">
      <c r="A1146" s="32" t="s">
        <v>71</v>
      </c>
      <c r="B1146" s="47" t="s">
        <v>1149</v>
      </c>
      <c r="C1146" s="48">
        <v>2024</v>
      </c>
      <c r="D1146" s="323">
        <v>0.4</v>
      </c>
      <c r="E1146" s="49">
        <v>90</v>
      </c>
      <c r="F1146" s="434">
        <v>3</v>
      </c>
      <c r="G1146" s="298">
        <v>348.59829000000002</v>
      </c>
      <c r="H1146" s="283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</row>
    <row r="1147" spans="1:22" ht="38.25" x14ac:dyDescent="0.25">
      <c r="A1147" s="32" t="s">
        <v>71</v>
      </c>
      <c r="B1147" s="47" t="s">
        <v>1150</v>
      </c>
      <c r="C1147" s="48">
        <v>2024</v>
      </c>
      <c r="D1147" s="323">
        <v>0.4</v>
      </c>
      <c r="E1147" s="49">
        <v>19</v>
      </c>
      <c r="F1147" s="434">
        <v>15</v>
      </c>
      <c r="G1147" s="298">
        <v>145.87018</v>
      </c>
      <c r="H1147" s="283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</row>
    <row r="1148" spans="1:22" x14ac:dyDescent="0.25">
      <c r="A1148" s="32" t="s">
        <v>71</v>
      </c>
      <c r="B1148" s="47" t="s">
        <v>1151</v>
      </c>
      <c r="C1148" s="48">
        <v>2024</v>
      </c>
      <c r="D1148" s="323">
        <v>0.4</v>
      </c>
      <c r="E1148" s="49">
        <v>8</v>
      </c>
      <c r="F1148" s="434">
        <v>6</v>
      </c>
      <c r="G1148" s="298">
        <v>110.68281</v>
      </c>
      <c r="H1148" s="283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</row>
    <row r="1149" spans="1:22" x14ac:dyDescent="0.25">
      <c r="A1149" s="32" t="s">
        <v>71</v>
      </c>
      <c r="B1149" s="47" t="s">
        <v>1152</v>
      </c>
      <c r="C1149" s="48">
        <v>2024</v>
      </c>
      <c r="D1149" s="323">
        <v>0.4</v>
      </c>
      <c r="E1149" s="49">
        <v>39</v>
      </c>
      <c r="F1149" s="434">
        <v>5</v>
      </c>
      <c r="G1149" s="298">
        <v>177.94004000000001</v>
      </c>
      <c r="H1149" s="283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</row>
    <row r="1150" spans="1:22" x14ac:dyDescent="0.25">
      <c r="A1150" s="32" t="s">
        <v>71</v>
      </c>
      <c r="B1150" s="47" t="s">
        <v>1153</v>
      </c>
      <c r="C1150" s="48">
        <v>2024</v>
      </c>
      <c r="D1150" s="323">
        <v>0.4</v>
      </c>
      <c r="E1150" s="49">
        <v>88</v>
      </c>
      <c r="F1150" s="434">
        <v>60</v>
      </c>
      <c r="G1150" s="298">
        <v>312.93990000000002</v>
      </c>
      <c r="H1150" s="283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</row>
    <row r="1151" spans="1:22" x14ac:dyDescent="0.25">
      <c r="A1151" s="32" t="s">
        <v>71</v>
      </c>
      <c r="B1151" s="47" t="s">
        <v>1154</v>
      </c>
      <c r="C1151" s="48">
        <v>2024</v>
      </c>
      <c r="D1151" s="323">
        <v>0.4</v>
      </c>
      <c r="E1151" s="49">
        <v>14</v>
      </c>
      <c r="F1151" s="434">
        <v>15</v>
      </c>
      <c r="G1151" s="298">
        <v>119.6416</v>
      </c>
      <c r="H1151" s="283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</row>
    <row r="1152" spans="1:22" x14ac:dyDescent="0.25">
      <c r="A1152" s="32" t="s">
        <v>71</v>
      </c>
      <c r="B1152" s="47" t="s">
        <v>1155</v>
      </c>
      <c r="C1152" s="48">
        <v>2024</v>
      </c>
      <c r="D1152" s="323">
        <v>0.4</v>
      </c>
      <c r="E1152" s="49">
        <v>7</v>
      </c>
      <c r="F1152" s="434">
        <v>7</v>
      </c>
      <c r="G1152" s="298">
        <v>105.61645</v>
      </c>
      <c r="H1152" s="283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</row>
    <row r="1153" spans="1:22" x14ac:dyDescent="0.25">
      <c r="A1153" s="32" t="s">
        <v>71</v>
      </c>
      <c r="B1153" s="47" t="s">
        <v>1156</v>
      </c>
      <c r="C1153" s="48">
        <v>2024</v>
      </c>
      <c r="D1153" s="323">
        <v>0.4</v>
      </c>
      <c r="E1153" s="49">
        <v>8</v>
      </c>
      <c r="F1153" s="434">
        <v>5</v>
      </c>
      <c r="G1153" s="298">
        <v>111.2647</v>
      </c>
      <c r="H1153" s="283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</row>
    <row r="1154" spans="1:22" x14ac:dyDescent="0.25">
      <c r="A1154" s="32" t="s">
        <v>71</v>
      </c>
      <c r="B1154" s="47" t="s">
        <v>1157</v>
      </c>
      <c r="C1154" s="48">
        <v>2024</v>
      </c>
      <c r="D1154" s="323">
        <v>0.4</v>
      </c>
      <c r="E1154" s="49">
        <v>22</v>
      </c>
      <c r="F1154" s="434">
        <v>5</v>
      </c>
      <c r="G1154" s="298">
        <v>172.04955000000001</v>
      </c>
      <c r="H1154" s="283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</row>
    <row r="1155" spans="1:22" x14ac:dyDescent="0.25">
      <c r="A1155" s="32" t="s">
        <v>71</v>
      </c>
      <c r="B1155" s="47" t="s">
        <v>1158</v>
      </c>
      <c r="C1155" s="48">
        <v>2024</v>
      </c>
      <c r="D1155" s="323">
        <v>0.4</v>
      </c>
      <c r="E1155" s="49">
        <v>11</v>
      </c>
      <c r="F1155" s="434">
        <v>15</v>
      </c>
      <c r="G1155" s="298">
        <v>143.83815999999999</v>
      </c>
      <c r="H1155" s="283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</row>
    <row r="1156" spans="1:22" x14ac:dyDescent="0.25">
      <c r="A1156" s="32" t="s">
        <v>71</v>
      </c>
      <c r="B1156" s="47" t="s">
        <v>1159</v>
      </c>
      <c r="C1156" s="48">
        <v>2024</v>
      </c>
      <c r="D1156" s="323">
        <v>0.4</v>
      </c>
      <c r="E1156" s="49">
        <v>24</v>
      </c>
      <c r="F1156" s="434">
        <v>6</v>
      </c>
      <c r="G1156" s="298">
        <v>177.47300999999999</v>
      </c>
      <c r="H1156" s="283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</row>
    <row r="1157" spans="1:22" ht="25.5" x14ac:dyDescent="0.25">
      <c r="A1157" s="32" t="s">
        <v>71</v>
      </c>
      <c r="B1157" s="47" t="s">
        <v>1160</v>
      </c>
      <c r="C1157" s="48">
        <v>2024</v>
      </c>
      <c r="D1157" s="323">
        <v>0.4</v>
      </c>
      <c r="E1157" s="49">
        <v>24</v>
      </c>
      <c r="F1157" s="434">
        <v>10</v>
      </c>
      <c r="G1157" s="298">
        <v>139.39051000000001</v>
      </c>
      <c r="H1157" s="283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</row>
    <row r="1158" spans="1:22" x14ac:dyDescent="0.25">
      <c r="A1158" s="32" t="s">
        <v>71</v>
      </c>
      <c r="B1158" s="47" t="s">
        <v>1161</v>
      </c>
      <c r="C1158" s="48">
        <v>2024</v>
      </c>
      <c r="D1158" s="323">
        <v>0.4</v>
      </c>
      <c r="E1158" s="49">
        <v>38</v>
      </c>
      <c r="F1158" s="434">
        <v>1</v>
      </c>
      <c r="G1158" s="298">
        <v>242.02946</v>
      </c>
      <c r="H1158" s="283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</row>
    <row r="1159" spans="1:22" x14ac:dyDescent="0.25">
      <c r="A1159" s="32" t="s">
        <v>71</v>
      </c>
      <c r="B1159" s="47" t="s">
        <v>1162</v>
      </c>
      <c r="C1159" s="48">
        <v>2024</v>
      </c>
      <c r="D1159" s="323">
        <v>0.4</v>
      </c>
      <c r="E1159" s="49">
        <v>26</v>
      </c>
      <c r="F1159" s="434">
        <v>15</v>
      </c>
      <c r="G1159" s="298">
        <v>139.25587999999999</v>
      </c>
      <c r="H1159" s="283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</row>
    <row r="1160" spans="1:22" ht="25.5" x14ac:dyDescent="0.25">
      <c r="A1160" s="32" t="s">
        <v>71</v>
      </c>
      <c r="B1160" s="47" t="s">
        <v>1163</v>
      </c>
      <c r="C1160" s="48">
        <v>2024</v>
      </c>
      <c r="D1160" s="323">
        <v>0.4</v>
      </c>
      <c r="E1160" s="49">
        <v>46</v>
      </c>
      <c r="F1160" s="434">
        <v>25</v>
      </c>
      <c r="G1160" s="298">
        <v>295.54849999999999</v>
      </c>
      <c r="H1160" s="283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</row>
    <row r="1161" spans="1:22" ht="25.5" x14ac:dyDescent="0.25">
      <c r="A1161" s="32" t="s">
        <v>71</v>
      </c>
      <c r="B1161" s="47" t="s">
        <v>1164</v>
      </c>
      <c r="C1161" s="48">
        <v>2024</v>
      </c>
      <c r="D1161" s="323">
        <v>0.4</v>
      </c>
      <c r="E1161" s="49">
        <v>41</v>
      </c>
      <c r="F1161" s="434">
        <v>10</v>
      </c>
      <c r="G1161" s="298">
        <v>220.69483</v>
      </c>
      <c r="H1161" s="283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</row>
    <row r="1162" spans="1:22" ht="25.5" x14ac:dyDescent="0.25">
      <c r="A1162" s="32" t="s">
        <v>71</v>
      </c>
      <c r="B1162" s="47" t="s">
        <v>1165</v>
      </c>
      <c r="C1162" s="48">
        <v>2024</v>
      </c>
      <c r="D1162" s="323">
        <v>0.4</v>
      </c>
      <c r="E1162" s="49">
        <v>42</v>
      </c>
      <c r="F1162" s="434">
        <v>15</v>
      </c>
      <c r="G1162" s="298">
        <v>207.16601</v>
      </c>
      <c r="H1162" s="283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</row>
    <row r="1163" spans="1:22" ht="25.5" x14ac:dyDescent="0.25">
      <c r="A1163" s="32" t="s">
        <v>71</v>
      </c>
      <c r="B1163" s="47" t="s">
        <v>1166</v>
      </c>
      <c r="C1163" s="48">
        <v>2024</v>
      </c>
      <c r="D1163" s="323">
        <v>0.4</v>
      </c>
      <c r="E1163" s="49">
        <v>24</v>
      </c>
      <c r="F1163" s="434">
        <v>15</v>
      </c>
      <c r="G1163" s="298">
        <v>135.97871000000001</v>
      </c>
      <c r="H1163" s="283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</row>
    <row r="1164" spans="1:22" ht="25.5" x14ac:dyDescent="0.25">
      <c r="A1164" s="32" t="s">
        <v>71</v>
      </c>
      <c r="B1164" s="47" t="s">
        <v>1167</v>
      </c>
      <c r="C1164" s="48">
        <v>2024</v>
      </c>
      <c r="D1164" s="323">
        <v>0.4</v>
      </c>
      <c r="E1164" s="49">
        <v>15</v>
      </c>
      <c r="F1164" s="434">
        <v>30</v>
      </c>
      <c r="G1164" s="298">
        <v>89.043430000000001</v>
      </c>
      <c r="H1164" s="283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</row>
    <row r="1165" spans="1:22" ht="25.5" x14ac:dyDescent="0.25">
      <c r="A1165" s="32" t="s">
        <v>71</v>
      </c>
      <c r="B1165" s="47" t="s">
        <v>1168</v>
      </c>
      <c r="C1165" s="48">
        <v>2024</v>
      </c>
      <c r="D1165" s="323">
        <v>0.4</v>
      </c>
      <c r="E1165" s="49">
        <v>38</v>
      </c>
      <c r="F1165" s="434">
        <v>15</v>
      </c>
      <c r="G1165" s="298">
        <v>208.49959999999999</v>
      </c>
      <c r="H1165" s="283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</row>
    <row r="1166" spans="1:22" ht="38.25" x14ac:dyDescent="0.25">
      <c r="A1166" s="32" t="s">
        <v>71</v>
      </c>
      <c r="B1166" s="47" t="s">
        <v>1169</v>
      </c>
      <c r="C1166" s="48">
        <v>2024</v>
      </c>
      <c r="D1166" s="323">
        <v>0.4</v>
      </c>
      <c r="E1166" s="49">
        <v>26</v>
      </c>
      <c r="F1166" s="434">
        <v>3</v>
      </c>
      <c r="G1166" s="298">
        <v>174.36118999999999</v>
      </c>
      <c r="H1166" s="283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</row>
    <row r="1167" spans="1:22" ht="25.5" x14ac:dyDescent="0.25">
      <c r="A1167" s="32" t="s">
        <v>71</v>
      </c>
      <c r="B1167" s="47" t="s">
        <v>1170</v>
      </c>
      <c r="C1167" s="48">
        <v>2024</v>
      </c>
      <c r="D1167" s="323">
        <v>0.4</v>
      </c>
      <c r="E1167" s="49">
        <v>50</v>
      </c>
      <c r="F1167" s="434">
        <v>25</v>
      </c>
      <c r="G1167" s="298">
        <v>186.09101999999999</v>
      </c>
      <c r="H1167" s="283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</row>
    <row r="1168" spans="1:22" ht="25.5" x14ac:dyDescent="0.25">
      <c r="A1168" s="32" t="s">
        <v>71</v>
      </c>
      <c r="B1168" s="47" t="s">
        <v>1171</v>
      </c>
      <c r="C1168" s="48">
        <v>2024</v>
      </c>
      <c r="D1168" s="323">
        <v>0.4</v>
      </c>
      <c r="E1168" s="51">
        <v>34</v>
      </c>
      <c r="F1168" s="434">
        <v>15</v>
      </c>
      <c r="G1168" s="298">
        <v>155.39488</v>
      </c>
      <c r="H1168" s="283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</row>
    <row r="1169" spans="1:22" ht="25.5" x14ac:dyDescent="0.25">
      <c r="A1169" s="32" t="s">
        <v>71</v>
      </c>
      <c r="B1169" s="47" t="s">
        <v>1172</v>
      </c>
      <c r="C1169" s="48">
        <v>2024</v>
      </c>
      <c r="D1169" s="323">
        <v>0.4</v>
      </c>
      <c r="E1169" s="38">
        <v>11</v>
      </c>
      <c r="F1169" s="434">
        <v>2</v>
      </c>
      <c r="G1169" s="298">
        <v>93.504220000000004</v>
      </c>
      <c r="H1169" s="283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</row>
    <row r="1170" spans="1:22" ht="25.5" x14ac:dyDescent="0.25">
      <c r="A1170" s="32" t="s">
        <v>71</v>
      </c>
      <c r="B1170" s="47" t="s">
        <v>1173</v>
      </c>
      <c r="C1170" s="48">
        <v>2024</v>
      </c>
      <c r="D1170" s="323">
        <v>0.4</v>
      </c>
      <c r="E1170" s="38">
        <v>60</v>
      </c>
      <c r="F1170" s="434">
        <v>135</v>
      </c>
      <c r="G1170" s="298">
        <v>193.66459</v>
      </c>
      <c r="H1170" s="283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</row>
    <row r="1171" spans="1:22" ht="25.5" x14ac:dyDescent="0.25">
      <c r="A1171" s="32" t="s">
        <v>71</v>
      </c>
      <c r="B1171" s="33" t="s">
        <v>1174</v>
      </c>
      <c r="C1171" s="48">
        <v>2024</v>
      </c>
      <c r="D1171" s="323">
        <v>0.4</v>
      </c>
      <c r="E1171" s="38">
        <v>36</v>
      </c>
      <c r="F1171" s="434">
        <v>5</v>
      </c>
      <c r="G1171" s="298">
        <v>117.97517999999999</v>
      </c>
      <c r="H1171" s="283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</row>
    <row r="1172" spans="1:22" ht="38.25" x14ac:dyDescent="0.25">
      <c r="A1172" s="32" t="s">
        <v>71</v>
      </c>
      <c r="B1172" s="33" t="s">
        <v>1175</v>
      </c>
      <c r="C1172" s="48">
        <v>2024</v>
      </c>
      <c r="D1172" s="323">
        <v>0.4</v>
      </c>
      <c r="E1172" s="38">
        <v>117</v>
      </c>
      <c r="F1172" s="434">
        <v>15</v>
      </c>
      <c r="G1172" s="298">
        <v>731.29468999999995</v>
      </c>
      <c r="H1172" s="283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</row>
    <row r="1173" spans="1:22" ht="25.5" x14ac:dyDescent="0.25">
      <c r="A1173" s="32" t="s">
        <v>71</v>
      </c>
      <c r="B1173" s="33" t="s">
        <v>1176</v>
      </c>
      <c r="C1173" s="48">
        <v>2024</v>
      </c>
      <c r="D1173" s="323">
        <v>0.4</v>
      </c>
      <c r="E1173" s="38">
        <v>83</v>
      </c>
      <c r="F1173" s="434">
        <v>94</v>
      </c>
      <c r="G1173" s="298">
        <v>410.62054999999998</v>
      </c>
      <c r="H1173" s="283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</row>
    <row r="1174" spans="1:22" x14ac:dyDescent="0.25">
      <c r="A1174" s="32" t="s">
        <v>71</v>
      </c>
      <c r="B1174" s="33" t="s">
        <v>1177</v>
      </c>
      <c r="C1174" s="48">
        <v>2024</v>
      </c>
      <c r="D1174" s="323">
        <v>0.4</v>
      </c>
      <c r="E1174" s="38">
        <v>99</v>
      </c>
      <c r="F1174" s="434">
        <v>3</v>
      </c>
      <c r="G1174" s="300">
        <v>786.18187999999998</v>
      </c>
      <c r="H1174" s="283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</row>
    <row r="1175" spans="1:22" ht="25.5" x14ac:dyDescent="0.25">
      <c r="A1175" s="32" t="s">
        <v>71</v>
      </c>
      <c r="B1175" s="33" t="s">
        <v>1178</v>
      </c>
      <c r="C1175" s="48">
        <v>2024</v>
      </c>
      <c r="D1175" s="323">
        <v>0.4</v>
      </c>
      <c r="E1175" s="38">
        <v>25</v>
      </c>
      <c r="F1175" s="434">
        <v>15</v>
      </c>
      <c r="G1175" s="298">
        <v>262.90098</v>
      </c>
      <c r="H1175" s="283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</row>
    <row r="1176" spans="1:22" x14ac:dyDescent="0.25">
      <c r="A1176" s="32" t="s">
        <v>71</v>
      </c>
      <c r="B1176" s="33" t="s">
        <v>1179</v>
      </c>
      <c r="C1176" s="48">
        <v>2024</v>
      </c>
      <c r="D1176" s="323">
        <v>0.4</v>
      </c>
      <c r="E1176" s="52">
        <v>24</v>
      </c>
      <c r="F1176" s="434">
        <v>5</v>
      </c>
      <c r="G1176" s="300">
        <v>222.29687999999999</v>
      </c>
      <c r="H1176" s="283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</row>
    <row r="1177" spans="1:22" x14ac:dyDescent="0.25">
      <c r="A1177" s="32" t="s">
        <v>71</v>
      </c>
      <c r="B1177" s="33" t="s">
        <v>1180</v>
      </c>
      <c r="C1177" s="48">
        <v>2024</v>
      </c>
      <c r="D1177" s="323">
        <v>0.4</v>
      </c>
      <c r="E1177" s="49">
        <v>57</v>
      </c>
      <c r="F1177" s="434">
        <v>10</v>
      </c>
      <c r="G1177" s="300">
        <v>195.47698</v>
      </c>
      <c r="H1177" s="283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</row>
    <row r="1178" spans="1:22" x14ac:dyDescent="0.25">
      <c r="A1178" s="32" t="s">
        <v>71</v>
      </c>
      <c r="B1178" s="33" t="s">
        <v>1181</v>
      </c>
      <c r="C1178" s="48">
        <v>2024</v>
      </c>
      <c r="D1178" s="323">
        <v>0.4</v>
      </c>
      <c r="E1178" s="49">
        <v>84</v>
      </c>
      <c r="F1178" s="434">
        <v>5</v>
      </c>
      <c r="G1178" s="300">
        <v>342.06536999999997</v>
      </c>
      <c r="H1178" s="283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</row>
    <row r="1179" spans="1:22" x14ac:dyDescent="0.25">
      <c r="A1179" s="32" t="s">
        <v>71</v>
      </c>
      <c r="B1179" s="33" t="s">
        <v>1182</v>
      </c>
      <c r="C1179" s="48">
        <v>2024</v>
      </c>
      <c r="D1179" s="323">
        <v>0.4</v>
      </c>
      <c r="E1179" s="49">
        <v>27</v>
      </c>
      <c r="F1179" s="434">
        <v>15</v>
      </c>
      <c r="G1179" s="300">
        <v>131.62671</v>
      </c>
      <c r="H1179" s="283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</row>
    <row r="1180" spans="1:22" ht="25.5" x14ac:dyDescent="0.25">
      <c r="A1180" s="32" t="s">
        <v>71</v>
      </c>
      <c r="B1180" s="33" t="s">
        <v>1183</v>
      </c>
      <c r="C1180" s="48">
        <v>2024</v>
      </c>
      <c r="D1180" s="323">
        <v>0.4</v>
      </c>
      <c r="E1180" s="49">
        <v>79</v>
      </c>
      <c r="F1180" s="434">
        <v>10</v>
      </c>
      <c r="G1180" s="298">
        <v>413.91473000000002</v>
      </c>
      <c r="H1180" s="283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</row>
    <row r="1181" spans="1:22" ht="38.25" x14ac:dyDescent="0.25">
      <c r="A1181" s="32" t="s">
        <v>71</v>
      </c>
      <c r="B1181" s="33" t="s">
        <v>1184</v>
      </c>
      <c r="C1181" s="48">
        <v>2024</v>
      </c>
      <c r="D1181" s="323">
        <v>0.4</v>
      </c>
      <c r="E1181" s="49">
        <v>72</v>
      </c>
      <c r="F1181" s="434">
        <v>15</v>
      </c>
      <c r="G1181" s="298">
        <v>440.56914</v>
      </c>
      <c r="H1181" s="283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</row>
    <row r="1182" spans="1:22" x14ac:dyDescent="0.25">
      <c r="A1182" s="32" t="s">
        <v>71</v>
      </c>
      <c r="B1182" s="33" t="s">
        <v>1185</v>
      </c>
      <c r="C1182" s="48">
        <v>2024</v>
      </c>
      <c r="D1182" s="323">
        <v>0.4</v>
      </c>
      <c r="E1182" s="49">
        <v>15</v>
      </c>
      <c r="F1182" s="434">
        <v>15</v>
      </c>
      <c r="G1182" s="298">
        <v>107.99464999999999</v>
      </c>
      <c r="H1182" s="283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</row>
    <row r="1183" spans="1:22" ht="25.5" x14ac:dyDescent="0.25">
      <c r="A1183" s="32" t="s">
        <v>71</v>
      </c>
      <c r="B1183" s="33" t="s">
        <v>1186</v>
      </c>
      <c r="C1183" s="48">
        <v>2024</v>
      </c>
      <c r="D1183" s="323">
        <v>0.4</v>
      </c>
      <c r="E1183" s="49">
        <v>67</v>
      </c>
      <c r="F1183" s="434">
        <v>8</v>
      </c>
      <c r="G1183" s="298">
        <v>265.07968</v>
      </c>
      <c r="H1183" s="283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</row>
    <row r="1184" spans="1:22" x14ac:dyDescent="0.25">
      <c r="A1184" s="32" t="s">
        <v>71</v>
      </c>
      <c r="B1184" s="33" t="s">
        <v>1187</v>
      </c>
      <c r="C1184" s="48">
        <v>2024</v>
      </c>
      <c r="D1184" s="323">
        <v>0.4</v>
      </c>
      <c r="E1184" s="49">
        <v>107</v>
      </c>
      <c r="F1184" s="434">
        <v>15</v>
      </c>
      <c r="G1184" s="298">
        <v>382.88439</v>
      </c>
      <c r="H1184" s="283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</row>
    <row r="1185" spans="1:22" x14ac:dyDescent="0.25">
      <c r="A1185" s="32" t="s">
        <v>71</v>
      </c>
      <c r="B1185" s="33" t="s">
        <v>1188</v>
      </c>
      <c r="C1185" s="48">
        <v>2024</v>
      </c>
      <c r="D1185" s="323">
        <v>0.4</v>
      </c>
      <c r="E1185" s="49">
        <v>71</v>
      </c>
      <c r="F1185" s="434">
        <v>15</v>
      </c>
      <c r="G1185" s="298">
        <v>391.81488000000002</v>
      </c>
      <c r="H1185" s="283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</row>
    <row r="1186" spans="1:22" x14ac:dyDescent="0.25">
      <c r="A1186" s="32" t="s">
        <v>71</v>
      </c>
      <c r="B1186" s="33" t="s">
        <v>1189</v>
      </c>
      <c r="C1186" s="48">
        <v>2024</v>
      </c>
      <c r="D1186" s="323">
        <v>0.4</v>
      </c>
      <c r="E1186" s="49">
        <v>16</v>
      </c>
      <c r="F1186" s="434">
        <v>1</v>
      </c>
      <c r="G1186" s="298">
        <v>166.22323</v>
      </c>
      <c r="H1186" s="283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</row>
    <row r="1187" spans="1:22" x14ac:dyDescent="0.25">
      <c r="A1187" s="32" t="s">
        <v>71</v>
      </c>
      <c r="B1187" s="33" t="s">
        <v>1190</v>
      </c>
      <c r="C1187" s="48">
        <v>2024</v>
      </c>
      <c r="D1187" s="323">
        <v>0.4</v>
      </c>
      <c r="E1187" s="49">
        <v>102</v>
      </c>
      <c r="F1187" s="434">
        <v>15</v>
      </c>
      <c r="G1187" s="298">
        <v>290.09316000000001</v>
      </c>
      <c r="H1187" s="283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</row>
    <row r="1188" spans="1:22" x14ac:dyDescent="0.25">
      <c r="A1188" s="32" t="s">
        <v>71</v>
      </c>
      <c r="B1188" s="33" t="s">
        <v>1191</v>
      </c>
      <c r="C1188" s="48">
        <v>2024</v>
      </c>
      <c r="D1188" s="323">
        <v>0.4</v>
      </c>
      <c r="E1188" s="49">
        <v>34</v>
      </c>
      <c r="F1188" s="434">
        <v>15</v>
      </c>
      <c r="G1188" s="298">
        <v>133.31138000000001</v>
      </c>
      <c r="H1188" s="283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</row>
    <row r="1189" spans="1:22" x14ac:dyDescent="0.25">
      <c r="A1189" s="32" t="s">
        <v>71</v>
      </c>
      <c r="B1189" s="33" t="s">
        <v>1192</v>
      </c>
      <c r="C1189" s="48">
        <v>2024</v>
      </c>
      <c r="D1189" s="323">
        <v>0.4</v>
      </c>
      <c r="E1189" s="49">
        <v>26</v>
      </c>
      <c r="F1189" s="434">
        <v>7</v>
      </c>
      <c r="G1189" s="298">
        <v>100.05284</v>
      </c>
      <c r="H1189" s="283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</row>
    <row r="1190" spans="1:22" x14ac:dyDescent="0.25">
      <c r="A1190" s="32" t="s">
        <v>71</v>
      </c>
      <c r="B1190" s="33" t="s">
        <v>1193</v>
      </c>
      <c r="C1190" s="48">
        <v>2024</v>
      </c>
      <c r="D1190" s="323">
        <v>0.4</v>
      </c>
      <c r="E1190" s="49">
        <v>105</v>
      </c>
      <c r="F1190" s="434">
        <v>15</v>
      </c>
      <c r="G1190" s="298">
        <v>249.12915000000001</v>
      </c>
      <c r="H1190" s="283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</row>
    <row r="1191" spans="1:22" x14ac:dyDescent="0.25">
      <c r="A1191" s="32" t="s">
        <v>71</v>
      </c>
      <c r="B1191" s="33" t="s">
        <v>1194</v>
      </c>
      <c r="C1191" s="48">
        <v>2024</v>
      </c>
      <c r="D1191" s="323">
        <v>0.4</v>
      </c>
      <c r="E1191" s="49">
        <v>15</v>
      </c>
      <c r="F1191" s="434">
        <v>15</v>
      </c>
      <c r="G1191" s="298">
        <v>102.80952000000001</v>
      </c>
      <c r="H1191" s="283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</row>
    <row r="1192" spans="1:22" ht="25.5" x14ac:dyDescent="0.25">
      <c r="A1192" s="32" t="s">
        <v>71</v>
      </c>
      <c r="B1192" s="33" t="s">
        <v>1195</v>
      </c>
      <c r="C1192" s="48">
        <v>2024</v>
      </c>
      <c r="D1192" s="323">
        <v>0.4</v>
      </c>
      <c r="E1192" s="49">
        <v>8</v>
      </c>
      <c r="F1192" s="434">
        <v>15</v>
      </c>
      <c r="G1192" s="300">
        <v>43.045000000000002</v>
      </c>
      <c r="H1192" s="283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</row>
    <row r="1193" spans="1:22" x14ac:dyDescent="0.25">
      <c r="A1193" s="32" t="s">
        <v>71</v>
      </c>
      <c r="B1193" s="33" t="s">
        <v>1196</v>
      </c>
      <c r="C1193" s="48">
        <v>2024</v>
      </c>
      <c r="D1193" s="323">
        <v>0.4</v>
      </c>
      <c r="E1193" s="49">
        <v>8</v>
      </c>
      <c r="F1193" s="434">
        <v>15</v>
      </c>
      <c r="G1193" s="300">
        <v>43.045000000000002</v>
      </c>
      <c r="H1193" s="283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</row>
    <row r="1194" spans="1:22" x14ac:dyDescent="0.25">
      <c r="A1194" s="32" t="s">
        <v>71</v>
      </c>
      <c r="B1194" s="33" t="s">
        <v>1197</v>
      </c>
      <c r="C1194" s="48">
        <v>2024</v>
      </c>
      <c r="D1194" s="323">
        <v>0.4</v>
      </c>
      <c r="E1194" s="49">
        <v>8</v>
      </c>
      <c r="F1194" s="434">
        <v>10</v>
      </c>
      <c r="G1194" s="300">
        <v>43.045000000000002</v>
      </c>
      <c r="H1194" s="283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</row>
    <row r="1195" spans="1:22" x14ac:dyDescent="0.25">
      <c r="A1195" s="32" t="s">
        <v>71</v>
      </c>
      <c r="B1195" s="36" t="s">
        <v>1198</v>
      </c>
      <c r="C1195" s="48">
        <v>2024</v>
      </c>
      <c r="D1195" s="323">
        <v>0.4</v>
      </c>
      <c r="E1195" s="49">
        <v>22</v>
      </c>
      <c r="F1195" s="434">
        <v>15</v>
      </c>
      <c r="G1195" s="300">
        <v>144.751</v>
      </c>
      <c r="H1195" s="283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</row>
    <row r="1196" spans="1:22" x14ac:dyDescent="0.25">
      <c r="A1196" s="32" t="s">
        <v>71</v>
      </c>
      <c r="B1196" s="36" t="s">
        <v>1199</v>
      </c>
      <c r="C1196" s="48">
        <v>2024</v>
      </c>
      <c r="D1196" s="323">
        <v>0.4</v>
      </c>
      <c r="E1196" s="49">
        <v>13</v>
      </c>
      <c r="F1196" s="434">
        <v>15</v>
      </c>
      <c r="G1196" s="300">
        <v>76.837130000000002</v>
      </c>
      <c r="H1196" s="283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</row>
    <row r="1197" spans="1:22" x14ac:dyDescent="0.25">
      <c r="A1197" s="32" t="s">
        <v>71</v>
      </c>
      <c r="B1197" s="36" t="s">
        <v>1200</v>
      </c>
      <c r="C1197" s="48">
        <v>2024</v>
      </c>
      <c r="D1197" s="323">
        <v>0.4</v>
      </c>
      <c r="E1197" s="49">
        <v>62</v>
      </c>
      <c r="F1197" s="434">
        <v>15</v>
      </c>
      <c r="G1197" s="300">
        <v>264.88843000000003</v>
      </c>
      <c r="H1197" s="283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</row>
    <row r="1198" spans="1:22" x14ac:dyDescent="0.25">
      <c r="A1198" s="32" t="s">
        <v>71</v>
      </c>
      <c r="B1198" s="36" t="s">
        <v>1201</v>
      </c>
      <c r="C1198" s="48">
        <v>2024</v>
      </c>
      <c r="D1198" s="323">
        <v>0.4</v>
      </c>
      <c r="E1198" s="49">
        <v>30</v>
      </c>
      <c r="F1198" s="434">
        <v>15</v>
      </c>
      <c r="G1198" s="300">
        <v>111.96599999999999</v>
      </c>
      <c r="H1198" s="283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</row>
    <row r="1199" spans="1:22" x14ac:dyDescent="0.25">
      <c r="A1199" s="32" t="s">
        <v>71</v>
      </c>
      <c r="B1199" s="36" t="s">
        <v>1202</v>
      </c>
      <c r="C1199" s="48">
        <v>2024</v>
      </c>
      <c r="D1199" s="323">
        <v>0.4</v>
      </c>
      <c r="E1199" s="49">
        <v>117</v>
      </c>
      <c r="F1199" s="434">
        <v>6</v>
      </c>
      <c r="G1199" s="300">
        <v>794.03696000000002</v>
      </c>
      <c r="H1199" s="283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</row>
    <row r="1200" spans="1:22" x14ac:dyDescent="0.25">
      <c r="A1200" s="32" t="s">
        <v>71</v>
      </c>
      <c r="B1200" s="36" t="s">
        <v>1203</v>
      </c>
      <c r="C1200" s="48">
        <v>2024</v>
      </c>
      <c r="D1200" s="323">
        <v>0.4</v>
      </c>
      <c r="E1200" s="49">
        <v>117</v>
      </c>
      <c r="F1200" s="434">
        <v>10</v>
      </c>
      <c r="G1200" s="300">
        <v>21.233640000000001</v>
      </c>
      <c r="H1200" s="283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</row>
    <row r="1201" spans="1:22" x14ac:dyDescent="0.25">
      <c r="A1201" s="32" t="s">
        <v>71</v>
      </c>
      <c r="B1201" s="36" t="s">
        <v>1204</v>
      </c>
      <c r="C1201" s="48">
        <v>2024</v>
      </c>
      <c r="D1201" s="323">
        <v>0.4</v>
      </c>
      <c r="E1201" s="49">
        <v>40</v>
      </c>
      <c r="F1201" s="434">
        <v>15</v>
      </c>
      <c r="G1201" s="300">
        <v>134.53259</v>
      </c>
      <c r="H1201" s="283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</row>
    <row r="1202" spans="1:22" x14ac:dyDescent="0.25">
      <c r="A1202" s="32" t="s">
        <v>71</v>
      </c>
      <c r="B1202" s="36" t="s">
        <v>1205</v>
      </c>
      <c r="C1202" s="48">
        <v>2024</v>
      </c>
      <c r="D1202" s="323">
        <v>0.4</v>
      </c>
      <c r="E1202" s="51">
        <v>28</v>
      </c>
      <c r="F1202" s="434">
        <v>15</v>
      </c>
      <c r="G1202" s="300">
        <v>99.661410000000004</v>
      </c>
      <c r="H1202" s="283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</row>
    <row r="1203" spans="1:22" x14ac:dyDescent="0.25">
      <c r="A1203" s="32" t="s">
        <v>71</v>
      </c>
      <c r="B1203" s="36" t="s">
        <v>1206</v>
      </c>
      <c r="C1203" s="48">
        <v>2024</v>
      </c>
      <c r="D1203" s="323">
        <v>0.4</v>
      </c>
      <c r="E1203" s="38">
        <v>153</v>
      </c>
      <c r="F1203" s="434">
        <v>3</v>
      </c>
      <c r="G1203" s="300">
        <v>711.67601000000002</v>
      </c>
      <c r="H1203" s="283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</row>
    <row r="1204" spans="1:22" x14ac:dyDescent="0.25">
      <c r="A1204" s="32" t="s">
        <v>71</v>
      </c>
      <c r="B1204" s="36" t="s">
        <v>1207</v>
      </c>
      <c r="C1204" s="48">
        <v>2024</v>
      </c>
      <c r="D1204" s="323">
        <v>0.4</v>
      </c>
      <c r="E1204" s="52">
        <v>16</v>
      </c>
      <c r="F1204" s="434">
        <v>15</v>
      </c>
      <c r="G1204" s="300">
        <v>234.14510999999999</v>
      </c>
      <c r="H1204" s="283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</row>
    <row r="1205" spans="1:22" x14ac:dyDescent="0.25">
      <c r="A1205" s="32" t="s">
        <v>71</v>
      </c>
      <c r="B1205" s="36" t="s">
        <v>1208</v>
      </c>
      <c r="C1205" s="48">
        <v>2024</v>
      </c>
      <c r="D1205" s="323">
        <v>0.4</v>
      </c>
      <c r="E1205" s="49">
        <v>76</v>
      </c>
      <c r="F1205" s="434">
        <v>1</v>
      </c>
      <c r="G1205" s="300">
        <v>165.50757999999999</v>
      </c>
      <c r="H1205" s="283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</row>
    <row r="1206" spans="1:22" x14ac:dyDescent="0.25">
      <c r="A1206" s="32" t="s">
        <v>71</v>
      </c>
      <c r="B1206" s="36" t="s">
        <v>1209</v>
      </c>
      <c r="C1206" s="48">
        <v>2024</v>
      </c>
      <c r="D1206" s="323">
        <v>0.4</v>
      </c>
      <c r="E1206" s="49">
        <v>76</v>
      </c>
      <c r="F1206" s="434">
        <v>2</v>
      </c>
      <c r="G1206" s="300">
        <v>26.33306</v>
      </c>
      <c r="H1206" s="283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</row>
    <row r="1207" spans="1:22" ht="25.5" x14ac:dyDescent="0.25">
      <c r="A1207" s="32" t="s">
        <v>71</v>
      </c>
      <c r="B1207" s="36" t="s">
        <v>1210</v>
      </c>
      <c r="C1207" s="48">
        <v>2024</v>
      </c>
      <c r="D1207" s="323">
        <v>0.4</v>
      </c>
      <c r="E1207" s="49">
        <v>31</v>
      </c>
      <c r="F1207" s="434">
        <v>15</v>
      </c>
      <c r="G1207" s="300">
        <v>228.21231</v>
      </c>
      <c r="H1207" s="283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</row>
    <row r="1208" spans="1:22" ht="25.5" x14ac:dyDescent="0.25">
      <c r="A1208" s="32" t="s">
        <v>71</v>
      </c>
      <c r="B1208" s="36" t="s">
        <v>1211</v>
      </c>
      <c r="C1208" s="48">
        <v>2024</v>
      </c>
      <c r="D1208" s="323">
        <v>0.4</v>
      </c>
      <c r="E1208" s="49">
        <v>91</v>
      </c>
      <c r="F1208" s="434">
        <v>5</v>
      </c>
      <c r="G1208" s="300">
        <v>161.17366999999999</v>
      </c>
      <c r="H1208" s="283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</row>
    <row r="1209" spans="1:22" x14ac:dyDescent="0.25">
      <c r="A1209" s="32" t="s">
        <v>71</v>
      </c>
      <c r="B1209" s="36" t="s">
        <v>1212</v>
      </c>
      <c r="C1209" s="48">
        <v>2024</v>
      </c>
      <c r="D1209" s="323">
        <v>0.4</v>
      </c>
      <c r="E1209" s="49">
        <v>18</v>
      </c>
      <c r="F1209" s="434">
        <v>15</v>
      </c>
      <c r="G1209" s="300">
        <v>105.58535999999999</v>
      </c>
      <c r="H1209" s="283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</row>
    <row r="1210" spans="1:22" ht="25.5" x14ac:dyDescent="0.25">
      <c r="A1210" s="32" t="s">
        <v>71</v>
      </c>
      <c r="B1210" s="36" t="s">
        <v>1213</v>
      </c>
      <c r="C1210" s="48">
        <v>2024</v>
      </c>
      <c r="D1210" s="323">
        <v>0.4</v>
      </c>
      <c r="E1210" s="49">
        <v>17</v>
      </c>
      <c r="F1210" s="434">
        <v>10</v>
      </c>
      <c r="G1210" s="300">
        <v>119.23381999999999</v>
      </c>
      <c r="H1210" s="283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</row>
    <row r="1211" spans="1:22" x14ac:dyDescent="0.25">
      <c r="A1211" s="32" t="s">
        <v>71</v>
      </c>
      <c r="B1211" s="36" t="s">
        <v>1214</v>
      </c>
      <c r="C1211" s="48">
        <v>2024</v>
      </c>
      <c r="D1211" s="323">
        <v>0.4</v>
      </c>
      <c r="E1211" s="49">
        <v>20</v>
      </c>
      <c r="F1211" s="434">
        <v>5</v>
      </c>
      <c r="G1211" s="300">
        <v>184.47343000000001</v>
      </c>
      <c r="H1211" s="283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</row>
    <row r="1212" spans="1:22" ht="25.5" x14ac:dyDescent="0.25">
      <c r="A1212" s="32" t="s">
        <v>71</v>
      </c>
      <c r="B1212" s="36" t="s">
        <v>1215</v>
      </c>
      <c r="C1212" s="48">
        <v>2024</v>
      </c>
      <c r="D1212" s="323">
        <v>0.4</v>
      </c>
      <c r="E1212" s="49">
        <v>23</v>
      </c>
      <c r="F1212" s="434">
        <v>10</v>
      </c>
      <c r="G1212" s="300">
        <v>175.64044999999999</v>
      </c>
      <c r="H1212" s="283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</row>
    <row r="1213" spans="1:22" x14ac:dyDescent="0.25">
      <c r="A1213" s="32" t="s">
        <v>71</v>
      </c>
      <c r="B1213" s="56" t="s">
        <v>1216</v>
      </c>
      <c r="C1213" s="48">
        <v>2024</v>
      </c>
      <c r="D1213" s="323">
        <v>0.4</v>
      </c>
      <c r="E1213" s="49">
        <v>44</v>
      </c>
      <c r="F1213" s="434">
        <v>6</v>
      </c>
      <c r="G1213" s="300">
        <v>260.77742999999998</v>
      </c>
      <c r="H1213" s="283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</row>
    <row r="1214" spans="1:22" ht="38.25" x14ac:dyDescent="0.25">
      <c r="A1214" s="32" t="s">
        <v>71</v>
      </c>
      <c r="B1214" s="36" t="s">
        <v>1217</v>
      </c>
      <c r="C1214" s="48">
        <v>2024</v>
      </c>
      <c r="D1214" s="323">
        <v>0.4</v>
      </c>
      <c r="E1214" s="49">
        <v>12.200000000000001</v>
      </c>
      <c r="F1214" s="434">
        <v>15</v>
      </c>
      <c r="G1214" s="300">
        <v>337.47122999999999</v>
      </c>
      <c r="H1214" s="283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</row>
    <row r="1215" spans="1:22" ht="38.25" x14ac:dyDescent="0.25">
      <c r="A1215" s="32" t="s">
        <v>71</v>
      </c>
      <c r="B1215" s="36" t="s">
        <v>1218</v>
      </c>
      <c r="C1215" s="48">
        <v>2024</v>
      </c>
      <c r="D1215" s="323">
        <v>0.4</v>
      </c>
      <c r="E1215" s="49">
        <v>12.200000000000001</v>
      </c>
      <c r="F1215" s="434">
        <v>6</v>
      </c>
      <c r="G1215" s="300">
        <v>11.95478</v>
      </c>
      <c r="H1215" s="283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</row>
    <row r="1216" spans="1:22" ht="38.25" x14ac:dyDescent="0.25">
      <c r="A1216" s="32" t="s">
        <v>71</v>
      </c>
      <c r="B1216" s="36" t="s">
        <v>1219</v>
      </c>
      <c r="C1216" s="48">
        <v>2024</v>
      </c>
      <c r="D1216" s="323">
        <v>0.4</v>
      </c>
      <c r="E1216" s="49">
        <v>12.200000000000001</v>
      </c>
      <c r="F1216" s="434">
        <v>15</v>
      </c>
      <c r="G1216" s="300">
        <v>8.8073599999999992</v>
      </c>
      <c r="H1216" s="283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</row>
    <row r="1217" spans="1:22" ht="38.25" x14ac:dyDescent="0.25">
      <c r="A1217" s="32" t="s">
        <v>71</v>
      </c>
      <c r="B1217" s="36" t="s">
        <v>1220</v>
      </c>
      <c r="C1217" s="48">
        <v>2024</v>
      </c>
      <c r="D1217" s="323">
        <v>0.4</v>
      </c>
      <c r="E1217" s="49">
        <v>12.200000000000001</v>
      </c>
      <c r="F1217" s="434">
        <v>15</v>
      </c>
      <c r="G1217" s="300">
        <v>8.8073599999999992</v>
      </c>
      <c r="H1217" s="283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</row>
    <row r="1218" spans="1:22" ht="25.5" x14ac:dyDescent="0.25">
      <c r="A1218" s="32" t="s">
        <v>71</v>
      </c>
      <c r="B1218" s="36" t="s">
        <v>1221</v>
      </c>
      <c r="C1218" s="48">
        <v>2024</v>
      </c>
      <c r="D1218" s="323">
        <v>0.4</v>
      </c>
      <c r="E1218" s="49">
        <v>6</v>
      </c>
      <c r="F1218" s="434">
        <v>1</v>
      </c>
      <c r="G1218" s="300">
        <v>100.23672999999999</v>
      </c>
      <c r="H1218" s="283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</row>
    <row r="1219" spans="1:22" ht="38.25" x14ac:dyDescent="0.25">
      <c r="A1219" s="32" t="s">
        <v>71</v>
      </c>
      <c r="B1219" s="36" t="s">
        <v>1222</v>
      </c>
      <c r="C1219" s="48">
        <v>2024</v>
      </c>
      <c r="D1219" s="323">
        <v>0.4</v>
      </c>
      <c r="E1219" s="49">
        <v>6</v>
      </c>
      <c r="F1219" s="434">
        <v>10</v>
      </c>
      <c r="G1219" s="300">
        <v>18.918990000000001</v>
      </c>
      <c r="H1219" s="283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</row>
    <row r="1220" spans="1:22" ht="25.5" x14ac:dyDescent="0.25">
      <c r="A1220" s="32" t="s">
        <v>71</v>
      </c>
      <c r="B1220" s="36" t="s">
        <v>1223</v>
      </c>
      <c r="C1220" s="48">
        <v>2024</v>
      </c>
      <c r="D1220" s="323">
        <v>0.4</v>
      </c>
      <c r="E1220" s="49">
        <v>49</v>
      </c>
      <c r="F1220" s="434">
        <v>10</v>
      </c>
      <c r="G1220" s="300">
        <v>265.51753000000002</v>
      </c>
      <c r="H1220" s="283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</row>
    <row r="1221" spans="1:22" ht="38.25" x14ac:dyDescent="0.25">
      <c r="A1221" s="32" t="s">
        <v>71</v>
      </c>
      <c r="B1221" s="36" t="s">
        <v>1224</v>
      </c>
      <c r="C1221" s="48">
        <v>2024</v>
      </c>
      <c r="D1221" s="323">
        <v>0.4</v>
      </c>
      <c r="E1221" s="49">
        <v>13.5</v>
      </c>
      <c r="F1221" s="434">
        <v>10</v>
      </c>
      <c r="G1221" s="300">
        <v>181.79889</v>
      </c>
      <c r="H1221" s="283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</row>
    <row r="1222" spans="1:22" ht="38.25" x14ac:dyDescent="0.25">
      <c r="A1222" s="32" t="s">
        <v>71</v>
      </c>
      <c r="B1222" s="36" t="s">
        <v>1225</v>
      </c>
      <c r="C1222" s="48">
        <v>2024</v>
      </c>
      <c r="D1222" s="323">
        <v>0.4</v>
      </c>
      <c r="E1222" s="49">
        <v>13.5</v>
      </c>
      <c r="F1222" s="434">
        <v>1</v>
      </c>
      <c r="G1222" s="300">
        <v>27.79937</v>
      </c>
      <c r="H1222" s="283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</row>
    <row r="1223" spans="1:22" ht="38.25" x14ac:dyDescent="0.25">
      <c r="A1223" s="32" t="s">
        <v>71</v>
      </c>
      <c r="B1223" s="36" t="s">
        <v>1226</v>
      </c>
      <c r="C1223" s="48">
        <v>2024</v>
      </c>
      <c r="D1223" s="323">
        <v>0.4</v>
      </c>
      <c r="E1223" s="49">
        <v>15</v>
      </c>
      <c r="F1223" s="434">
        <v>1</v>
      </c>
      <c r="G1223" s="300">
        <v>128.22445999999999</v>
      </c>
      <c r="H1223" s="283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</row>
    <row r="1224" spans="1:22" ht="25.5" x14ac:dyDescent="0.25">
      <c r="A1224" s="32" t="s">
        <v>71</v>
      </c>
      <c r="B1224" s="36" t="s">
        <v>1227</v>
      </c>
      <c r="C1224" s="48">
        <v>2024</v>
      </c>
      <c r="D1224" s="323">
        <v>0.4</v>
      </c>
      <c r="E1224" s="49">
        <v>69</v>
      </c>
      <c r="F1224" s="434">
        <v>15</v>
      </c>
      <c r="G1224" s="300">
        <v>395.94063999999997</v>
      </c>
      <c r="H1224" s="283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</row>
    <row r="1225" spans="1:22" ht="38.25" x14ac:dyDescent="0.25">
      <c r="A1225" s="32" t="s">
        <v>71</v>
      </c>
      <c r="B1225" s="36" t="s">
        <v>1228</v>
      </c>
      <c r="C1225" s="48">
        <v>2024</v>
      </c>
      <c r="D1225" s="323">
        <v>0.4</v>
      </c>
      <c r="E1225" s="49">
        <v>69</v>
      </c>
      <c r="F1225" s="434">
        <v>1</v>
      </c>
      <c r="G1225" s="300">
        <v>17.614740000000001</v>
      </c>
      <c r="H1225" s="283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</row>
    <row r="1226" spans="1:22" x14ac:dyDescent="0.25">
      <c r="A1226" s="32" t="s">
        <v>71</v>
      </c>
      <c r="B1226" s="36" t="s">
        <v>1229</v>
      </c>
      <c r="C1226" s="48">
        <v>2024</v>
      </c>
      <c r="D1226" s="323">
        <v>0.4</v>
      </c>
      <c r="E1226" s="49">
        <v>19</v>
      </c>
      <c r="F1226" s="434">
        <v>15</v>
      </c>
      <c r="G1226" s="300">
        <v>87.696089999999998</v>
      </c>
      <c r="H1226" s="283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</row>
    <row r="1227" spans="1:22" ht="25.5" x14ac:dyDescent="0.25">
      <c r="A1227" s="32" t="s">
        <v>71</v>
      </c>
      <c r="B1227" s="36" t="s">
        <v>1230</v>
      </c>
      <c r="C1227" s="48">
        <v>2024</v>
      </c>
      <c r="D1227" s="323">
        <v>0.4</v>
      </c>
      <c r="E1227" s="49">
        <v>16</v>
      </c>
      <c r="F1227" s="434">
        <v>2</v>
      </c>
      <c r="G1227" s="300">
        <v>88.570899999999995</v>
      </c>
      <c r="H1227" s="283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</row>
    <row r="1228" spans="1:22" x14ac:dyDescent="0.25">
      <c r="A1228" s="32" t="s">
        <v>71</v>
      </c>
      <c r="B1228" s="36" t="s">
        <v>1231</v>
      </c>
      <c r="C1228" s="48">
        <v>2024</v>
      </c>
      <c r="D1228" s="323">
        <v>0.4</v>
      </c>
      <c r="E1228" s="49">
        <v>131</v>
      </c>
      <c r="F1228" s="434">
        <v>15</v>
      </c>
      <c r="G1228" s="300">
        <v>520.93652999999995</v>
      </c>
      <c r="H1228" s="283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</row>
    <row r="1229" spans="1:22" x14ac:dyDescent="0.25">
      <c r="A1229" s="32" t="s">
        <v>71</v>
      </c>
      <c r="B1229" s="36" t="s">
        <v>1232</v>
      </c>
      <c r="C1229" s="48">
        <v>2024</v>
      </c>
      <c r="D1229" s="323">
        <v>0.4</v>
      </c>
      <c r="E1229" s="49">
        <v>27</v>
      </c>
      <c r="F1229" s="434">
        <v>15</v>
      </c>
      <c r="G1229" s="300">
        <v>182.93602999999999</v>
      </c>
      <c r="H1229" s="283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</row>
    <row r="1230" spans="1:22" x14ac:dyDescent="0.25">
      <c r="A1230" s="32" t="s">
        <v>71</v>
      </c>
      <c r="B1230" s="36" t="s">
        <v>1233</v>
      </c>
      <c r="C1230" s="48">
        <v>2024</v>
      </c>
      <c r="D1230" s="323">
        <v>0.4</v>
      </c>
      <c r="E1230" s="49">
        <v>15</v>
      </c>
      <c r="F1230" s="434">
        <v>15</v>
      </c>
      <c r="G1230" s="300">
        <v>84.949590000000001</v>
      </c>
      <c r="H1230" s="283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</row>
    <row r="1231" spans="1:22" ht="25.5" x14ac:dyDescent="0.25">
      <c r="A1231" s="32" t="s">
        <v>71</v>
      </c>
      <c r="B1231" s="36" t="s">
        <v>1234</v>
      </c>
      <c r="C1231" s="48">
        <v>2024</v>
      </c>
      <c r="D1231" s="323">
        <v>0.4</v>
      </c>
      <c r="E1231" s="49">
        <v>14</v>
      </c>
      <c r="F1231" s="434">
        <v>15</v>
      </c>
      <c r="G1231" s="300">
        <v>114.34413000000001</v>
      </c>
      <c r="H1231" s="283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</row>
    <row r="1232" spans="1:22" x14ac:dyDescent="0.25">
      <c r="A1232" s="32" t="s">
        <v>71</v>
      </c>
      <c r="B1232" s="36" t="s">
        <v>1235</v>
      </c>
      <c r="C1232" s="48">
        <v>2024</v>
      </c>
      <c r="D1232" s="323">
        <v>0.4</v>
      </c>
      <c r="E1232" s="49">
        <v>22</v>
      </c>
      <c r="F1232" s="434">
        <v>15</v>
      </c>
      <c r="G1232" s="300">
        <v>111.64601</v>
      </c>
      <c r="H1232" s="283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</row>
    <row r="1233" spans="1:22" x14ac:dyDescent="0.25">
      <c r="A1233" s="32" t="s">
        <v>71</v>
      </c>
      <c r="B1233" s="36" t="s">
        <v>1236</v>
      </c>
      <c r="C1233" s="48">
        <v>2024</v>
      </c>
      <c r="D1233" s="323">
        <v>0.4</v>
      </c>
      <c r="E1233" s="49">
        <v>72.2</v>
      </c>
      <c r="F1233" s="434">
        <v>1</v>
      </c>
      <c r="G1233" s="300">
        <v>765.62824000000001</v>
      </c>
      <c r="H1233" s="283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</row>
    <row r="1234" spans="1:22" ht="25.5" x14ac:dyDescent="0.25">
      <c r="A1234" s="32" t="s">
        <v>71</v>
      </c>
      <c r="B1234" s="36" t="s">
        <v>1237</v>
      </c>
      <c r="C1234" s="48">
        <v>2024</v>
      </c>
      <c r="D1234" s="323">
        <v>0.4</v>
      </c>
      <c r="E1234" s="49">
        <v>72.2</v>
      </c>
      <c r="F1234" s="434">
        <v>15</v>
      </c>
      <c r="G1234" s="300">
        <v>19.145420000000001</v>
      </c>
      <c r="H1234" s="283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</row>
    <row r="1235" spans="1:22" ht="25.5" x14ac:dyDescent="0.25">
      <c r="A1235" s="32" t="s">
        <v>71</v>
      </c>
      <c r="B1235" s="36" t="s">
        <v>1238</v>
      </c>
      <c r="C1235" s="48">
        <v>2024</v>
      </c>
      <c r="D1235" s="323">
        <v>0.4</v>
      </c>
      <c r="E1235" s="49">
        <v>72.2</v>
      </c>
      <c r="F1235" s="434">
        <v>15</v>
      </c>
      <c r="G1235" s="300">
        <v>19.145420000000001</v>
      </c>
      <c r="H1235" s="283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</row>
    <row r="1236" spans="1:22" x14ac:dyDescent="0.25">
      <c r="A1236" s="32" t="s">
        <v>71</v>
      </c>
      <c r="B1236" s="36" t="s">
        <v>1239</v>
      </c>
      <c r="C1236" s="48">
        <v>2024</v>
      </c>
      <c r="D1236" s="323">
        <v>0.4</v>
      </c>
      <c r="E1236" s="49">
        <v>72.2</v>
      </c>
      <c r="F1236" s="434">
        <v>15</v>
      </c>
      <c r="G1236" s="300">
        <v>22.913319999999999</v>
      </c>
      <c r="H1236" s="283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</row>
    <row r="1237" spans="1:22" ht="38.25" x14ac:dyDescent="0.25">
      <c r="A1237" s="32" t="s">
        <v>71</v>
      </c>
      <c r="B1237" s="50" t="s">
        <v>1240</v>
      </c>
      <c r="C1237" s="48">
        <v>2024</v>
      </c>
      <c r="D1237" s="323">
        <v>0.4</v>
      </c>
      <c r="E1237" s="49">
        <v>16</v>
      </c>
      <c r="F1237" s="434">
        <v>15</v>
      </c>
      <c r="G1237" s="300">
        <v>133.887</v>
      </c>
      <c r="H1237" s="283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</row>
    <row r="1238" spans="1:22" ht="25.5" x14ac:dyDescent="0.25">
      <c r="A1238" s="32" t="s">
        <v>71</v>
      </c>
      <c r="B1238" s="57" t="s">
        <v>1241</v>
      </c>
      <c r="C1238" s="48">
        <v>2024</v>
      </c>
      <c r="D1238" s="323">
        <v>0.4</v>
      </c>
      <c r="E1238" s="49">
        <v>5</v>
      </c>
      <c r="F1238" s="434">
        <v>15</v>
      </c>
      <c r="G1238" s="300">
        <v>185.53608</v>
      </c>
      <c r="H1238" s="283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</row>
    <row r="1239" spans="1:22" ht="25.5" x14ac:dyDescent="0.25">
      <c r="A1239" s="32" t="s">
        <v>71</v>
      </c>
      <c r="B1239" s="57" t="s">
        <v>1242</v>
      </c>
      <c r="C1239" s="48">
        <v>2024</v>
      </c>
      <c r="D1239" s="323">
        <v>0.4</v>
      </c>
      <c r="E1239" s="49">
        <v>5</v>
      </c>
      <c r="F1239" s="434">
        <v>5</v>
      </c>
      <c r="G1239" s="300">
        <v>102.08358</v>
      </c>
      <c r="H1239" s="283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</row>
    <row r="1240" spans="1:22" ht="25.5" x14ac:dyDescent="0.25">
      <c r="A1240" s="32" t="s">
        <v>71</v>
      </c>
      <c r="B1240" s="57" t="s">
        <v>1243</v>
      </c>
      <c r="C1240" s="48">
        <v>2024</v>
      </c>
      <c r="D1240" s="323">
        <v>0.4</v>
      </c>
      <c r="E1240" s="49">
        <v>230</v>
      </c>
      <c r="F1240" s="434">
        <v>15</v>
      </c>
      <c r="G1240" s="300">
        <v>667.59668999999997</v>
      </c>
      <c r="H1240" s="283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</row>
    <row r="1241" spans="1:22" ht="38.25" x14ac:dyDescent="0.25">
      <c r="A1241" s="32" t="s">
        <v>71</v>
      </c>
      <c r="B1241" s="50" t="s">
        <v>1244</v>
      </c>
      <c r="C1241" s="48">
        <v>2024</v>
      </c>
      <c r="D1241" s="323">
        <v>0.4</v>
      </c>
      <c r="E1241" s="49">
        <v>67</v>
      </c>
      <c r="F1241" s="434">
        <v>3</v>
      </c>
      <c r="G1241" s="300">
        <v>181.57454000000001</v>
      </c>
      <c r="H1241" s="283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</row>
    <row r="1242" spans="1:22" ht="38.25" x14ac:dyDescent="0.25">
      <c r="A1242" s="32" t="s">
        <v>71</v>
      </c>
      <c r="B1242" s="50" t="s">
        <v>1245</v>
      </c>
      <c r="C1242" s="48">
        <v>2024</v>
      </c>
      <c r="D1242" s="323">
        <v>0.4</v>
      </c>
      <c r="E1242" s="49">
        <v>19</v>
      </c>
      <c r="F1242" s="434">
        <v>10</v>
      </c>
      <c r="G1242" s="300">
        <v>37.371000000000002</v>
      </c>
      <c r="H1242" s="283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</row>
    <row r="1243" spans="1:22" ht="25.5" x14ac:dyDescent="0.25">
      <c r="A1243" s="32" t="s">
        <v>71</v>
      </c>
      <c r="B1243" s="50" t="s">
        <v>1246</v>
      </c>
      <c r="C1243" s="48">
        <v>2024</v>
      </c>
      <c r="D1243" s="323">
        <v>0.4</v>
      </c>
      <c r="E1243" s="49">
        <v>24</v>
      </c>
      <c r="F1243" s="434">
        <v>3</v>
      </c>
      <c r="G1243" s="300">
        <v>94.111919999999998</v>
      </c>
      <c r="H1243" s="283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</row>
    <row r="1244" spans="1:22" ht="25.5" x14ac:dyDescent="0.25">
      <c r="A1244" s="32" t="s">
        <v>71</v>
      </c>
      <c r="B1244" s="50" t="s">
        <v>1247</v>
      </c>
      <c r="C1244" s="48">
        <v>2024</v>
      </c>
      <c r="D1244" s="323">
        <v>0.4</v>
      </c>
      <c r="E1244" s="49">
        <v>24</v>
      </c>
      <c r="F1244" s="434">
        <v>15</v>
      </c>
      <c r="G1244" s="300">
        <v>114.97123000000001</v>
      </c>
      <c r="H1244" s="283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</row>
    <row r="1245" spans="1:22" ht="25.5" x14ac:dyDescent="0.25">
      <c r="A1245" s="32" t="s">
        <v>71</v>
      </c>
      <c r="B1245" s="50" t="s">
        <v>1248</v>
      </c>
      <c r="C1245" s="48">
        <v>2024</v>
      </c>
      <c r="D1245" s="323">
        <v>0.4</v>
      </c>
      <c r="E1245" s="49">
        <v>18</v>
      </c>
      <c r="F1245" s="434">
        <v>15</v>
      </c>
      <c r="G1245" s="300">
        <v>95.949460000000002</v>
      </c>
      <c r="H1245" s="283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</row>
    <row r="1246" spans="1:22" ht="25.5" x14ac:dyDescent="0.25">
      <c r="A1246" s="32" t="s">
        <v>71</v>
      </c>
      <c r="B1246" s="50" t="s">
        <v>1249</v>
      </c>
      <c r="C1246" s="48">
        <v>2024</v>
      </c>
      <c r="D1246" s="323">
        <v>0.4</v>
      </c>
      <c r="E1246" s="49">
        <v>48</v>
      </c>
      <c r="F1246" s="434">
        <v>15</v>
      </c>
      <c r="G1246" s="300">
        <v>139.46700000000001</v>
      </c>
      <c r="H1246" s="283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</row>
    <row r="1247" spans="1:22" ht="25.5" x14ac:dyDescent="0.25">
      <c r="A1247" s="32" t="s">
        <v>71</v>
      </c>
      <c r="B1247" s="50" t="s">
        <v>1250</v>
      </c>
      <c r="C1247" s="48">
        <v>2024</v>
      </c>
      <c r="D1247" s="323">
        <v>0.4</v>
      </c>
      <c r="E1247" s="49">
        <v>25</v>
      </c>
      <c r="F1247" s="434">
        <v>25</v>
      </c>
      <c r="G1247" s="300">
        <v>88.278000000000006</v>
      </c>
      <c r="H1247" s="283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</row>
    <row r="1248" spans="1:22" ht="38.25" x14ac:dyDescent="0.25">
      <c r="A1248" s="32" t="s">
        <v>71</v>
      </c>
      <c r="B1248" s="50" t="s">
        <v>1251</v>
      </c>
      <c r="C1248" s="48">
        <v>2024</v>
      </c>
      <c r="D1248" s="323">
        <v>0.4</v>
      </c>
      <c r="E1248" s="49">
        <v>55</v>
      </c>
      <c r="F1248" s="434">
        <v>15</v>
      </c>
      <c r="G1248" s="300">
        <v>134.40189000000001</v>
      </c>
      <c r="H1248" s="283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</row>
    <row r="1249" spans="1:22" ht="25.5" x14ac:dyDescent="0.25">
      <c r="A1249" s="32" t="s">
        <v>71</v>
      </c>
      <c r="B1249" s="50" t="s">
        <v>1252</v>
      </c>
      <c r="C1249" s="48">
        <v>2024</v>
      </c>
      <c r="D1249" s="323">
        <v>0.4</v>
      </c>
      <c r="E1249" s="49">
        <v>15</v>
      </c>
      <c r="F1249" s="434">
        <v>100</v>
      </c>
      <c r="G1249" s="300">
        <v>92.233829999999998</v>
      </c>
      <c r="H1249" s="283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</row>
    <row r="1250" spans="1:22" ht="38.25" x14ac:dyDescent="0.25">
      <c r="A1250" s="32" t="s">
        <v>71</v>
      </c>
      <c r="B1250" s="50" t="s">
        <v>1253</v>
      </c>
      <c r="C1250" s="48">
        <v>2024</v>
      </c>
      <c r="D1250" s="323">
        <v>0.4</v>
      </c>
      <c r="E1250" s="49">
        <v>17</v>
      </c>
      <c r="F1250" s="434">
        <v>15</v>
      </c>
      <c r="G1250" s="300">
        <v>86.091880000000003</v>
      </c>
      <c r="H1250" s="283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</row>
    <row r="1251" spans="1:22" ht="38.25" x14ac:dyDescent="0.25">
      <c r="A1251" s="32" t="s">
        <v>71</v>
      </c>
      <c r="B1251" s="50" t="s">
        <v>1254</v>
      </c>
      <c r="C1251" s="48">
        <v>2024</v>
      </c>
      <c r="D1251" s="323">
        <v>0.4</v>
      </c>
      <c r="E1251" s="49">
        <v>54</v>
      </c>
      <c r="F1251" s="434">
        <v>15</v>
      </c>
      <c r="G1251" s="300">
        <v>298.88465000000002</v>
      </c>
      <c r="H1251" s="283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</row>
    <row r="1252" spans="1:22" ht="25.5" x14ac:dyDescent="0.25">
      <c r="A1252" s="32" t="s">
        <v>71</v>
      </c>
      <c r="B1252" s="50" t="s">
        <v>1255</v>
      </c>
      <c r="C1252" s="48">
        <v>2024</v>
      </c>
      <c r="D1252" s="323">
        <v>0.4</v>
      </c>
      <c r="E1252" s="51">
        <v>23</v>
      </c>
      <c r="F1252" s="434">
        <v>10</v>
      </c>
      <c r="G1252" s="300">
        <v>91.511570000000006</v>
      </c>
      <c r="H1252" s="283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</row>
    <row r="1253" spans="1:22" ht="25.5" x14ac:dyDescent="0.25">
      <c r="A1253" s="32" t="s">
        <v>71</v>
      </c>
      <c r="B1253" s="50" t="s">
        <v>1256</v>
      </c>
      <c r="C1253" s="48">
        <v>2024</v>
      </c>
      <c r="D1253" s="323">
        <v>0.4</v>
      </c>
      <c r="E1253" s="38">
        <v>23</v>
      </c>
      <c r="F1253" s="434">
        <v>15</v>
      </c>
      <c r="G1253" s="300">
        <v>104.11478</v>
      </c>
      <c r="H1253" s="283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</row>
    <row r="1254" spans="1:22" ht="25.5" x14ac:dyDescent="0.25">
      <c r="A1254" s="32" t="s">
        <v>71</v>
      </c>
      <c r="B1254" s="50" t="s">
        <v>1257</v>
      </c>
      <c r="C1254" s="48">
        <v>2024</v>
      </c>
      <c r="D1254" s="323">
        <v>0.4</v>
      </c>
      <c r="E1254" s="38">
        <v>26.5</v>
      </c>
      <c r="F1254" s="434">
        <v>5</v>
      </c>
      <c r="G1254" s="300">
        <v>240.33714000000001</v>
      </c>
      <c r="H1254" s="283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</row>
    <row r="1255" spans="1:22" ht="25.5" x14ac:dyDescent="0.25">
      <c r="A1255" s="32" t="s">
        <v>71</v>
      </c>
      <c r="B1255" s="50" t="s">
        <v>1258</v>
      </c>
      <c r="C1255" s="48">
        <v>2024</v>
      </c>
      <c r="D1255" s="323">
        <v>0.4</v>
      </c>
      <c r="E1255" s="38">
        <v>26.5</v>
      </c>
      <c r="F1255" s="434">
        <v>5</v>
      </c>
      <c r="G1255" s="300">
        <v>12.05705</v>
      </c>
      <c r="H1255" s="283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</row>
    <row r="1256" spans="1:22" ht="25.5" x14ac:dyDescent="0.25">
      <c r="A1256" s="32" t="s">
        <v>71</v>
      </c>
      <c r="B1256" s="50" t="s">
        <v>1259</v>
      </c>
      <c r="C1256" s="48">
        <v>2024</v>
      </c>
      <c r="D1256" s="323">
        <v>0.4</v>
      </c>
      <c r="E1256" s="38">
        <v>26.5</v>
      </c>
      <c r="F1256" s="434">
        <v>15</v>
      </c>
      <c r="G1256" s="300">
        <v>9.2047699999999999</v>
      </c>
      <c r="H1256" s="283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</row>
    <row r="1257" spans="1:22" ht="25.5" x14ac:dyDescent="0.25">
      <c r="A1257" s="32" t="s">
        <v>71</v>
      </c>
      <c r="B1257" s="50" t="s">
        <v>1260</v>
      </c>
      <c r="C1257" s="48">
        <v>2024</v>
      </c>
      <c r="D1257" s="323">
        <v>0.4</v>
      </c>
      <c r="E1257" s="38">
        <v>26.5</v>
      </c>
      <c r="F1257" s="434">
        <v>15</v>
      </c>
      <c r="G1257" s="300">
        <v>9.2047699999999999</v>
      </c>
      <c r="H1257" s="283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</row>
    <row r="1258" spans="1:22" ht="25.5" x14ac:dyDescent="0.25">
      <c r="A1258" s="32" t="s">
        <v>71</v>
      </c>
      <c r="B1258" s="50" t="s">
        <v>1261</v>
      </c>
      <c r="C1258" s="48">
        <v>2024</v>
      </c>
      <c r="D1258" s="323">
        <v>0.4</v>
      </c>
      <c r="E1258" s="38">
        <v>17</v>
      </c>
      <c r="F1258" s="434">
        <v>15</v>
      </c>
      <c r="G1258" s="300">
        <v>126.32984999999999</v>
      </c>
      <c r="H1258" s="283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</row>
    <row r="1259" spans="1:22" ht="25.5" x14ac:dyDescent="0.25">
      <c r="A1259" s="32" t="s">
        <v>71</v>
      </c>
      <c r="B1259" s="50" t="s">
        <v>1262</v>
      </c>
      <c r="C1259" s="48">
        <v>2024</v>
      </c>
      <c r="D1259" s="323">
        <v>0.4</v>
      </c>
      <c r="E1259" s="38">
        <v>31</v>
      </c>
      <c r="F1259" s="434">
        <v>15</v>
      </c>
      <c r="G1259" s="300">
        <v>131.66884999999999</v>
      </c>
      <c r="H1259" s="283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</row>
    <row r="1260" spans="1:22" x14ac:dyDescent="0.25">
      <c r="A1260" s="32" t="s">
        <v>71</v>
      </c>
      <c r="B1260" s="50" t="s">
        <v>1263</v>
      </c>
      <c r="C1260" s="48">
        <v>2024</v>
      </c>
      <c r="D1260" s="323">
        <v>0.4</v>
      </c>
      <c r="E1260" s="38">
        <v>19</v>
      </c>
      <c r="F1260" s="434">
        <v>50</v>
      </c>
      <c r="G1260" s="300">
        <v>92.332809999999995</v>
      </c>
      <c r="H1260" s="283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</row>
    <row r="1261" spans="1:22" ht="38.25" x14ac:dyDescent="0.25">
      <c r="A1261" s="32" t="s">
        <v>71</v>
      </c>
      <c r="B1261" s="50" t="s">
        <v>1264</v>
      </c>
      <c r="C1261" s="48">
        <v>2024</v>
      </c>
      <c r="D1261" s="323">
        <v>0.4</v>
      </c>
      <c r="E1261" s="38">
        <v>59.5</v>
      </c>
      <c r="F1261" s="434">
        <v>15</v>
      </c>
      <c r="G1261" s="300">
        <v>336.45659000000001</v>
      </c>
      <c r="H1261" s="283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</row>
    <row r="1262" spans="1:22" ht="38.25" x14ac:dyDescent="0.25">
      <c r="A1262" s="32" t="s">
        <v>71</v>
      </c>
      <c r="B1262" s="50" t="s">
        <v>1265</v>
      </c>
      <c r="C1262" s="48">
        <v>2024</v>
      </c>
      <c r="D1262" s="323">
        <v>0.4</v>
      </c>
      <c r="E1262" s="38">
        <v>59.5</v>
      </c>
      <c r="F1262" s="434">
        <v>15</v>
      </c>
      <c r="G1262" s="300">
        <v>25.788039999999999</v>
      </c>
      <c r="H1262" s="283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</row>
    <row r="1263" spans="1:22" ht="25.5" x14ac:dyDescent="0.25">
      <c r="A1263" s="32" t="s">
        <v>71</v>
      </c>
      <c r="B1263" s="50" t="s">
        <v>1266</v>
      </c>
      <c r="C1263" s="48">
        <v>2024</v>
      </c>
      <c r="D1263" s="323">
        <v>0.4</v>
      </c>
      <c r="E1263" s="38">
        <v>85</v>
      </c>
      <c r="F1263" s="434">
        <v>15</v>
      </c>
      <c r="G1263" s="300">
        <v>128.40715</v>
      </c>
      <c r="H1263" s="283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</row>
    <row r="1264" spans="1:22" x14ac:dyDescent="0.25">
      <c r="A1264" s="32" t="s">
        <v>71</v>
      </c>
      <c r="B1264" s="36" t="s">
        <v>1267</v>
      </c>
      <c r="C1264" s="48">
        <v>2024</v>
      </c>
      <c r="D1264" s="323">
        <v>0.4</v>
      </c>
      <c r="E1264" s="52">
        <v>24</v>
      </c>
      <c r="F1264" s="434">
        <v>6</v>
      </c>
      <c r="G1264" s="297">
        <v>104.83522000000001</v>
      </c>
      <c r="H1264" s="283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</row>
    <row r="1265" spans="1:22" x14ac:dyDescent="0.25">
      <c r="A1265" s="32" t="s">
        <v>71</v>
      </c>
      <c r="B1265" s="36" t="s">
        <v>1268</v>
      </c>
      <c r="C1265" s="48">
        <v>2024</v>
      </c>
      <c r="D1265" s="323">
        <v>0.4</v>
      </c>
      <c r="E1265" s="49">
        <v>122</v>
      </c>
      <c r="F1265" s="434">
        <v>10</v>
      </c>
      <c r="G1265" s="297">
        <v>377.82582000000002</v>
      </c>
      <c r="H1265" s="283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</row>
    <row r="1266" spans="1:22" ht="25.5" x14ac:dyDescent="0.25">
      <c r="A1266" s="32" t="s">
        <v>71</v>
      </c>
      <c r="B1266" s="36" t="s">
        <v>1269</v>
      </c>
      <c r="C1266" s="48">
        <v>2024</v>
      </c>
      <c r="D1266" s="323">
        <v>0.4</v>
      </c>
      <c r="E1266" s="49">
        <v>100</v>
      </c>
      <c r="F1266" s="434">
        <v>25</v>
      </c>
      <c r="G1266" s="297">
        <v>477.77062999999998</v>
      </c>
      <c r="H1266" s="283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</row>
    <row r="1267" spans="1:22" x14ac:dyDescent="0.25">
      <c r="A1267" s="32" t="s">
        <v>71</v>
      </c>
      <c r="B1267" s="36" t="s">
        <v>1270</v>
      </c>
      <c r="C1267" s="48">
        <v>2024</v>
      </c>
      <c r="D1267" s="323">
        <v>0.4</v>
      </c>
      <c r="E1267" s="49">
        <v>45</v>
      </c>
      <c r="F1267" s="434">
        <v>5</v>
      </c>
      <c r="G1267" s="297">
        <v>293.03778</v>
      </c>
      <c r="H1267" s="283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</row>
    <row r="1268" spans="1:22" ht="25.5" x14ac:dyDescent="0.25">
      <c r="A1268" s="32" t="s">
        <v>71</v>
      </c>
      <c r="B1268" s="36" t="s">
        <v>1271</v>
      </c>
      <c r="C1268" s="48">
        <v>2024</v>
      </c>
      <c r="D1268" s="323">
        <v>0.4</v>
      </c>
      <c r="E1268" s="49">
        <v>13</v>
      </c>
      <c r="F1268" s="434">
        <v>20</v>
      </c>
      <c r="G1268" s="297">
        <v>43.041490000000003</v>
      </c>
      <c r="H1268" s="283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</row>
    <row r="1269" spans="1:22" ht="25.5" x14ac:dyDescent="0.25">
      <c r="A1269" s="32" t="s">
        <v>71</v>
      </c>
      <c r="B1269" s="36" t="s">
        <v>1271</v>
      </c>
      <c r="C1269" s="48">
        <v>2024</v>
      </c>
      <c r="D1269" s="323">
        <v>0.4</v>
      </c>
      <c r="E1269" s="49">
        <v>14</v>
      </c>
      <c r="F1269" s="434">
        <v>20</v>
      </c>
      <c r="G1269" s="297">
        <v>55.756619999999998</v>
      </c>
      <c r="H1269" s="283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</row>
    <row r="1270" spans="1:22" ht="25.5" x14ac:dyDescent="0.25">
      <c r="A1270" s="32" t="s">
        <v>71</v>
      </c>
      <c r="B1270" s="36" t="s">
        <v>1272</v>
      </c>
      <c r="C1270" s="48">
        <v>2024</v>
      </c>
      <c r="D1270" s="323">
        <v>0.4</v>
      </c>
      <c r="E1270" s="49">
        <v>12</v>
      </c>
      <c r="F1270" s="434">
        <v>7.5</v>
      </c>
      <c r="G1270" s="297">
        <v>99.395690000000002</v>
      </c>
      <c r="H1270" s="283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</row>
    <row r="1271" spans="1:22" x14ac:dyDescent="0.25">
      <c r="A1271" s="32" t="s">
        <v>71</v>
      </c>
      <c r="B1271" s="36" t="s">
        <v>1273</v>
      </c>
      <c r="C1271" s="48">
        <v>2024</v>
      </c>
      <c r="D1271" s="323">
        <v>0.4</v>
      </c>
      <c r="E1271" s="49">
        <v>15</v>
      </c>
      <c r="F1271" s="434">
        <v>15</v>
      </c>
      <c r="G1271" s="297">
        <v>120.58387999999999</v>
      </c>
      <c r="H1271" s="283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</row>
    <row r="1272" spans="1:22" x14ac:dyDescent="0.25">
      <c r="A1272" s="32" t="s">
        <v>71</v>
      </c>
      <c r="B1272" s="36" t="s">
        <v>1274</v>
      </c>
      <c r="C1272" s="48">
        <v>2024</v>
      </c>
      <c r="D1272" s="323">
        <v>0.4</v>
      </c>
      <c r="E1272" s="49">
        <v>18</v>
      </c>
      <c r="F1272" s="434">
        <v>4</v>
      </c>
      <c r="G1272" s="297">
        <v>194.21632</v>
      </c>
      <c r="H1272" s="283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</row>
    <row r="1273" spans="1:22" ht="25.5" x14ac:dyDescent="0.25">
      <c r="A1273" s="32" t="s">
        <v>71</v>
      </c>
      <c r="B1273" s="36" t="s">
        <v>1275</v>
      </c>
      <c r="C1273" s="48">
        <v>2024</v>
      </c>
      <c r="D1273" s="323">
        <v>0.4</v>
      </c>
      <c r="E1273" s="49">
        <v>11</v>
      </c>
      <c r="F1273" s="434">
        <v>10</v>
      </c>
      <c r="G1273" s="297">
        <v>102.78125</v>
      </c>
      <c r="H1273" s="283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</row>
    <row r="1274" spans="1:22" ht="25.5" x14ac:dyDescent="0.25">
      <c r="A1274" s="32" t="s">
        <v>71</v>
      </c>
      <c r="B1274" s="36" t="s">
        <v>1276</v>
      </c>
      <c r="C1274" s="48">
        <v>2024</v>
      </c>
      <c r="D1274" s="323">
        <v>0.4</v>
      </c>
      <c r="E1274" s="49">
        <v>8</v>
      </c>
      <c r="F1274" s="434">
        <v>10</v>
      </c>
      <c r="G1274" s="297">
        <v>98.525009999999995</v>
      </c>
      <c r="H1274" s="283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</row>
    <row r="1275" spans="1:22" ht="25.5" x14ac:dyDescent="0.25">
      <c r="A1275" s="32" t="s">
        <v>71</v>
      </c>
      <c r="B1275" s="36" t="s">
        <v>1277</v>
      </c>
      <c r="C1275" s="48">
        <v>2024</v>
      </c>
      <c r="D1275" s="323">
        <v>0.4</v>
      </c>
      <c r="E1275" s="49">
        <v>14</v>
      </c>
      <c r="F1275" s="434">
        <v>10</v>
      </c>
      <c r="G1275" s="297">
        <v>160.37496999999999</v>
      </c>
      <c r="H1275" s="283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</row>
    <row r="1276" spans="1:22" ht="25.5" x14ac:dyDescent="0.25">
      <c r="A1276" s="32" t="s">
        <v>71</v>
      </c>
      <c r="B1276" s="36" t="s">
        <v>1278</v>
      </c>
      <c r="C1276" s="48">
        <v>2024</v>
      </c>
      <c r="D1276" s="323">
        <v>0.4</v>
      </c>
      <c r="E1276" s="49">
        <v>14</v>
      </c>
      <c r="F1276" s="434">
        <v>10</v>
      </c>
      <c r="G1276" s="297">
        <v>165.90879000000001</v>
      </c>
      <c r="H1276" s="283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</row>
    <row r="1277" spans="1:22" ht="25.5" x14ac:dyDescent="0.25">
      <c r="A1277" s="32" t="s">
        <v>71</v>
      </c>
      <c r="B1277" s="36" t="s">
        <v>1279</v>
      </c>
      <c r="C1277" s="48">
        <v>2024</v>
      </c>
      <c r="D1277" s="323">
        <v>0.4</v>
      </c>
      <c r="E1277" s="49">
        <v>14</v>
      </c>
      <c r="F1277" s="434">
        <v>10</v>
      </c>
      <c r="G1277" s="297">
        <v>124.11539999999999</v>
      </c>
      <c r="H1277" s="283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</row>
    <row r="1278" spans="1:22" x14ac:dyDescent="0.25">
      <c r="A1278" s="32" t="s">
        <v>71</v>
      </c>
      <c r="B1278" s="36" t="s">
        <v>1280</v>
      </c>
      <c r="C1278" s="48">
        <v>2024</v>
      </c>
      <c r="D1278" s="323">
        <v>0.4</v>
      </c>
      <c r="E1278" s="49">
        <v>82</v>
      </c>
      <c r="F1278" s="434">
        <v>5</v>
      </c>
      <c r="G1278" s="297">
        <v>301.85989000000001</v>
      </c>
      <c r="H1278" s="283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</row>
    <row r="1279" spans="1:22" x14ac:dyDescent="0.25">
      <c r="A1279" s="32" t="s">
        <v>71</v>
      </c>
      <c r="B1279" s="36" t="s">
        <v>1281</v>
      </c>
      <c r="C1279" s="48">
        <v>2024</v>
      </c>
      <c r="D1279" s="323">
        <v>0.4</v>
      </c>
      <c r="E1279" s="49">
        <v>63</v>
      </c>
      <c r="F1279" s="434">
        <v>50</v>
      </c>
      <c r="G1279" s="297">
        <v>450.61113999999998</v>
      </c>
      <c r="H1279" s="283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</row>
    <row r="1280" spans="1:22" ht="51" x14ac:dyDescent="0.25">
      <c r="A1280" s="32" t="s">
        <v>71</v>
      </c>
      <c r="B1280" s="36" t="s">
        <v>1282</v>
      </c>
      <c r="C1280" s="48">
        <v>2024</v>
      </c>
      <c r="D1280" s="323">
        <v>0.4</v>
      </c>
      <c r="E1280" s="49">
        <v>367</v>
      </c>
      <c r="F1280" s="434">
        <v>85</v>
      </c>
      <c r="G1280" s="297">
        <v>1759.09798</v>
      </c>
      <c r="H1280" s="283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</row>
    <row r="1281" spans="1:22" x14ac:dyDescent="0.25">
      <c r="A1281" s="32" t="s">
        <v>71</v>
      </c>
      <c r="B1281" s="36" t="s">
        <v>1283</v>
      </c>
      <c r="C1281" s="48">
        <v>2024</v>
      </c>
      <c r="D1281" s="323">
        <v>0.4</v>
      </c>
      <c r="E1281" s="49">
        <v>65</v>
      </c>
      <c r="F1281" s="434">
        <v>5</v>
      </c>
      <c r="G1281" s="297">
        <v>281.57896</v>
      </c>
      <c r="H1281" s="283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</row>
    <row r="1282" spans="1:22" x14ac:dyDescent="0.25">
      <c r="A1282" s="32" t="s">
        <v>71</v>
      </c>
      <c r="B1282" s="36" t="s">
        <v>1284</v>
      </c>
      <c r="C1282" s="48">
        <v>2024</v>
      </c>
      <c r="D1282" s="323">
        <v>0.4</v>
      </c>
      <c r="E1282" s="49">
        <v>68</v>
      </c>
      <c r="F1282" s="434">
        <v>15</v>
      </c>
      <c r="G1282" s="297">
        <v>290.23002000000002</v>
      </c>
      <c r="H1282" s="283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</row>
    <row r="1283" spans="1:22" x14ac:dyDescent="0.25">
      <c r="A1283" s="32" t="s">
        <v>71</v>
      </c>
      <c r="B1283" s="36" t="s">
        <v>1285</v>
      </c>
      <c r="C1283" s="48">
        <v>2024</v>
      </c>
      <c r="D1283" s="323">
        <v>0.4</v>
      </c>
      <c r="E1283" s="49">
        <v>11</v>
      </c>
      <c r="F1283" s="434">
        <v>15</v>
      </c>
      <c r="G1283" s="297">
        <v>172.07828000000001</v>
      </c>
      <c r="H1283" s="283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</row>
    <row r="1284" spans="1:22" ht="25.5" x14ac:dyDescent="0.25">
      <c r="A1284" s="32" t="s">
        <v>71</v>
      </c>
      <c r="B1284" s="36" t="s">
        <v>1286</v>
      </c>
      <c r="C1284" s="48">
        <v>2024</v>
      </c>
      <c r="D1284" s="323">
        <v>0.4</v>
      </c>
      <c r="E1284" s="49">
        <v>95</v>
      </c>
      <c r="F1284" s="434">
        <v>5</v>
      </c>
      <c r="G1284" s="297">
        <v>463.49968999999999</v>
      </c>
      <c r="H1284" s="283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</row>
    <row r="1285" spans="1:22" x14ac:dyDescent="0.25">
      <c r="A1285" s="32" t="s">
        <v>71</v>
      </c>
      <c r="B1285" s="36" t="s">
        <v>1287</v>
      </c>
      <c r="C1285" s="48">
        <v>2024</v>
      </c>
      <c r="D1285" s="323">
        <v>0.4</v>
      </c>
      <c r="E1285" s="49">
        <v>23</v>
      </c>
      <c r="F1285" s="434">
        <v>15</v>
      </c>
      <c r="G1285" s="297">
        <v>143.00167999999999</v>
      </c>
      <c r="H1285" s="283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</row>
    <row r="1286" spans="1:22" x14ac:dyDescent="0.25">
      <c r="A1286" s="32" t="s">
        <v>71</v>
      </c>
      <c r="B1286" s="36" t="s">
        <v>1288</v>
      </c>
      <c r="C1286" s="48">
        <v>2024</v>
      </c>
      <c r="D1286" s="323">
        <v>0.4</v>
      </c>
      <c r="E1286" s="49">
        <v>140</v>
      </c>
      <c r="F1286" s="434">
        <v>15</v>
      </c>
      <c r="G1286" s="297">
        <v>435.66984000000002</v>
      </c>
      <c r="H1286" s="283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</row>
    <row r="1287" spans="1:22" x14ac:dyDescent="0.25">
      <c r="A1287" s="32" t="s">
        <v>71</v>
      </c>
      <c r="B1287" s="36" t="s">
        <v>1289</v>
      </c>
      <c r="C1287" s="48">
        <v>2024</v>
      </c>
      <c r="D1287" s="323">
        <v>0.4</v>
      </c>
      <c r="E1287" s="49">
        <v>21</v>
      </c>
      <c r="F1287" s="434">
        <v>5</v>
      </c>
      <c r="G1287" s="297">
        <v>151.95674</v>
      </c>
      <c r="H1287" s="283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</row>
    <row r="1288" spans="1:22" x14ac:dyDescent="0.25">
      <c r="A1288" s="32" t="s">
        <v>71</v>
      </c>
      <c r="B1288" s="36" t="s">
        <v>1290</v>
      </c>
      <c r="C1288" s="48">
        <v>2024</v>
      </c>
      <c r="D1288" s="323">
        <v>0.4</v>
      </c>
      <c r="E1288" s="49">
        <v>17</v>
      </c>
      <c r="F1288" s="434">
        <v>15</v>
      </c>
      <c r="G1288" s="297">
        <v>145.75062</v>
      </c>
      <c r="H1288" s="283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</row>
    <row r="1289" spans="1:22" x14ac:dyDescent="0.25">
      <c r="A1289" s="32" t="s">
        <v>71</v>
      </c>
      <c r="B1289" s="36" t="s">
        <v>1291</v>
      </c>
      <c r="C1289" s="48">
        <v>2024</v>
      </c>
      <c r="D1289" s="323">
        <v>0.4</v>
      </c>
      <c r="E1289" s="49">
        <v>19</v>
      </c>
      <c r="F1289" s="434">
        <v>6</v>
      </c>
      <c r="G1289" s="297">
        <v>128.40777</v>
      </c>
      <c r="H1289" s="283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</row>
    <row r="1290" spans="1:22" ht="25.5" x14ac:dyDescent="0.25">
      <c r="A1290" s="32" t="s">
        <v>71</v>
      </c>
      <c r="B1290" s="36" t="s">
        <v>1292</v>
      </c>
      <c r="C1290" s="48">
        <v>2024</v>
      </c>
      <c r="D1290" s="323">
        <v>0.4</v>
      </c>
      <c r="E1290" s="49">
        <v>39</v>
      </c>
      <c r="F1290" s="434">
        <v>10</v>
      </c>
      <c r="G1290" s="297">
        <v>90.172690000000003</v>
      </c>
      <c r="H1290" s="283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</row>
    <row r="1291" spans="1:22" ht="25.5" x14ac:dyDescent="0.25">
      <c r="A1291" s="32" t="s">
        <v>71</v>
      </c>
      <c r="B1291" s="36" t="s">
        <v>1293</v>
      </c>
      <c r="C1291" s="48">
        <v>2024</v>
      </c>
      <c r="D1291" s="323">
        <v>0.4</v>
      </c>
      <c r="E1291" s="49">
        <v>64</v>
      </c>
      <c r="F1291" s="434">
        <v>15</v>
      </c>
      <c r="G1291" s="297">
        <v>285.49876999999998</v>
      </c>
      <c r="H1291" s="283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</row>
    <row r="1292" spans="1:22" ht="51" x14ac:dyDescent="0.25">
      <c r="A1292" s="32" t="s">
        <v>71</v>
      </c>
      <c r="B1292" s="50" t="s">
        <v>1294</v>
      </c>
      <c r="C1292" s="48">
        <v>2024</v>
      </c>
      <c r="D1292" s="323">
        <v>0.4</v>
      </c>
      <c r="E1292" s="49">
        <v>14</v>
      </c>
      <c r="F1292" s="434">
        <v>10</v>
      </c>
      <c r="G1292" s="297">
        <v>154.70755</v>
      </c>
      <c r="H1292" s="283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</row>
    <row r="1293" spans="1:22" ht="25.5" x14ac:dyDescent="0.25">
      <c r="A1293" s="32" t="s">
        <v>71</v>
      </c>
      <c r="B1293" s="57" t="s">
        <v>1295</v>
      </c>
      <c r="C1293" s="48">
        <v>2024</v>
      </c>
      <c r="D1293" s="323">
        <v>0.4</v>
      </c>
      <c r="E1293" s="49">
        <v>53</v>
      </c>
      <c r="F1293" s="434">
        <v>15</v>
      </c>
      <c r="G1293" s="297">
        <v>393.81961999999999</v>
      </c>
      <c r="H1293" s="283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</row>
    <row r="1294" spans="1:22" ht="51" x14ac:dyDescent="0.25">
      <c r="A1294" s="32" t="s">
        <v>71</v>
      </c>
      <c r="B1294" s="57" t="s">
        <v>1296</v>
      </c>
      <c r="C1294" s="48">
        <v>2024</v>
      </c>
      <c r="D1294" s="323">
        <v>0.4</v>
      </c>
      <c r="E1294" s="49">
        <v>16</v>
      </c>
      <c r="F1294" s="434">
        <v>15</v>
      </c>
      <c r="G1294" s="297">
        <v>144.62134</v>
      </c>
      <c r="H1294" s="283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</row>
    <row r="1295" spans="1:22" ht="38.25" x14ac:dyDescent="0.25">
      <c r="A1295" s="32" t="s">
        <v>71</v>
      </c>
      <c r="B1295" s="57" t="s">
        <v>1297</v>
      </c>
      <c r="C1295" s="48">
        <v>2024</v>
      </c>
      <c r="D1295" s="323">
        <v>0.4</v>
      </c>
      <c r="E1295" s="49">
        <v>19</v>
      </c>
      <c r="F1295" s="434">
        <v>15</v>
      </c>
      <c r="G1295" s="297">
        <v>134.81638000000001</v>
      </c>
      <c r="H1295" s="283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</row>
    <row r="1296" spans="1:22" ht="38.25" x14ac:dyDescent="0.25">
      <c r="A1296" s="32" t="s">
        <v>71</v>
      </c>
      <c r="B1296" s="57" t="s">
        <v>1298</v>
      </c>
      <c r="C1296" s="48">
        <v>2024</v>
      </c>
      <c r="D1296" s="323">
        <v>0.4</v>
      </c>
      <c r="E1296" s="49">
        <v>9</v>
      </c>
      <c r="F1296" s="434">
        <v>12</v>
      </c>
      <c r="G1296" s="297">
        <v>149.22742</v>
      </c>
      <c r="H1296" s="283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</row>
    <row r="1297" spans="1:22" ht="51" x14ac:dyDescent="0.25">
      <c r="A1297" s="32" t="s">
        <v>71</v>
      </c>
      <c r="B1297" s="57" t="s">
        <v>1299</v>
      </c>
      <c r="C1297" s="48">
        <v>2024</v>
      </c>
      <c r="D1297" s="323">
        <v>0.4</v>
      </c>
      <c r="E1297" s="49">
        <v>52</v>
      </c>
      <c r="F1297" s="434">
        <v>30</v>
      </c>
      <c r="G1297" s="305">
        <v>179.95174</v>
      </c>
      <c r="H1297" s="283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</row>
    <row r="1298" spans="1:22" ht="25.5" x14ac:dyDescent="0.25">
      <c r="A1298" s="32" t="s">
        <v>71</v>
      </c>
      <c r="B1298" s="57" t="s">
        <v>1300</v>
      </c>
      <c r="C1298" s="48">
        <v>2024</v>
      </c>
      <c r="D1298" s="323">
        <v>0.4</v>
      </c>
      <c r="E1298" s="49">
        <v>13</v>
      </c>
      <c r="F1298" s="434">
        <v>10</v>
      </c>
      <c r="G1298" s="305">
        <v>53.923089999999995</v>
      </c>
      <c r="H1298" s="283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</row>
    <row r="1299" spans="1:22" ht="25.5" x14ac:dyDescent="0.25">
      <c r="A1299" s="32" t="s">
        <v>71</v>
      </c>
      <c r="B1299" s="57" t="s">
        <v>1301</v>
      </c>
      <c r="C1299" s="48">
        <v>2024</v>
      </c>
      <c r="D1299" s="323">
        <v>0.4</v>
      </c>
      <c r="E1299" s="49">
        <v>84</v>
      </c>
      <c r="F1299" s="434">
        <v>15</v>
      </c>
      <c r="G1299" s="305">
        <v>318.18009000000001</v>
      </c>
      <c r="H1299" s="283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</row>
    <row r="1300" spans="1:22" x14ac:dyDescent="0.25">
      <c r="A1300" s="32" t="s">
        <v>71</v>
      </c>
      <c r="B1300" s="57" t="s">
        <v>1302</v>
      </c>
      <c r="C1300" s="48">
        <v>2024</v>
      </c>
      <c r="D1300" s="323">
        <v>0.4</v>
      </c>
      <c r="E1300" s="49">
        <v>106</v>
      </c>
      <c r="F1300" s="434">
        <v>15</v>
      </c>
      <c r="G1300" s="305">
        <v>332.79617999999999</v>
      </c>
      <c r="H1300" s="283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</row>
    <row r="1301" spans="1:22" ht="38.25" x14ac:dyDescent="0.25">
      <c r="A1301" s="32" t="s">
        <v>71</v>
      </c>
      <c r="B1301" s="57" t="s">
        <v>1303</v>
      </c>
      <c r="C1301" s="48">
        <v>2024</v>
      </c>
      <c r="D1301" s="323">
        <v>0.4</v>
      </c>
      <c r="E1301" s="49">
        <v>63</v>
      </c>
      <c r="F1301" s="434">
        <v>5</v>
      </c>
      <c r="G1301" s="305">
        <v>338.93003000000004</v>
      </c>
      <c r="H1301" s="283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</row>
    <row r="1302" spans="1:22" x14ac:dyDescent="0.25">
      <c r="A1302" s="32" t="s">
        <v>71</v>
      </c>
      <c r="B1302" s="57" t="s">
        <v>1304</v>
      </c>
      <c r="C1302" s="48">
        <v>2024</v>
      </c>
      <c r="D1302" s="323">
        <v>0.4</v>
      </c>
      <c r="E1302" s="49">
        <v>9</v>
      </c>
      <c r="F1302" s="434">
        <v>15</v>
      </c>
      <c r="G1302" s="305">
        <v>150.32292999999999</v>
      </c>
      <c r="H1302" s="283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</row>
    <row r="1303" spans="1:22" ht="25.5" x14ac:dyDescent="0.25">
      <c r="A1303" s="32" t="s">
        <v>71</v>
      </c>
      <c r="B1303" s="57" t="s">
        <v>1305</v>
      </c>
      <c r="C1303" s="48">
        <v>2024</v>
      </c>
      <c r="D1303" s="323">
        <v>0.4</v>
      </c>
      <c r="E1303" s="49">
        <v>15</v>
      </c>
      <c r="F1303" s="434">
        <v>5</v>
      </c>
      <c r="G1303" s="305">
        <v>214.85695999999999</v>
      </c>
      <c r="H1303" s="283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</row>
    <row r="1304" spans="1:22" ht="25.5" x14ac:dyDescent="0.25">
      <c r="A1304" s="32" t="s">
        <v>71</v>
      </c>
      <c r="B1304" s="57" t="s">
        <v>1306</v>
      </c>
      <c r="C1304" s="48">
        <v>2024</v>
      </c>
      <c r="D1304" s="323">
        <v>0.4</v>
      </c>
      <c r="E1304" s="49">
        <v>22</v>
      </c>
      <c r="F1304" s="434">
        <v>5</v>
      </c>
      <c r="G1304" s="305">
        <v>192.08608999999998</v>
      </c>
      <c r="H1304" s="283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</row>
    <row r="1305" spans="1:22" x14ac:dyDescent="0.25">
      <c r="A1305" s="32" t="s">
        <v>71</v>
      </c>
      <c r="B1305" s="57" t="s">
        <v>1307</v>
      </c>
      <c r="C1305" s="48">
        <v>2024</v>
      </c>
      <c r="D1305" s="323">
        <v>0.4</v>
      </c>
      <c r="E1305" s="49">
        <v>22</v>
      </c>
      <c r="F1305" s="434">
        <v>15</v>
      </c>
      <c r="G1305" s="305">
        <v>121.18421000000001</v>
      </c>
      <c r="H1305" s="283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</row>
    <row r="1306" spans="1:22" ht="25.5" x14ac:dyDescent="0.25">
      <c r="A1306" s="32" t="s">
        <v>71</v>
      </c>
      <c r="B1306" s="57" t="s">
        <v>1308</v>
      </c>
      <c r="C1306" s="48">
        <v>2024</v>
      </c>
      <c r="D1306" s="323">
        <v>0.4</v>
      </c>
      <c r="E1306" s="51">
        <v>12</v>
      </c>
      <c r="F1306" s="434">
        <v>7</v>
      </c>
      <c r="G1306" s="305">
        <v>116.26786</v>
      </c>
      <c r="H1306" s="283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</row>
    <row r="1307" spans="1:22" x14ac:dyDescent="0.25">
      <c r="A1307" s="32" t="s">
        <v>71</v>
      </c>
      <c r="B1307" s="57" t="s">
        <v>1309</v>
      </c>
      <c r="C1307" s="48">
        <v>2024</v>
      </c>
      <c r="D1307" s="323">
        <v>0.4</v>
      </c>
      <c r="E1307" s="38">
        <v>95</v>
      </c>
      <c r="F1307" s="434">
        <v>7</v>
      </c>
      <c r="G1307" s="305">
        <v>398.37421999999998</v>
      </c>
      <c r="H1307" s="283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</row>
    <row r="1308" spans="1:22" ht="25.5" x14ac:dyDescent="0.25">
      <c r="A1308" s="58" t="s">
        <v>71</v>
      </c>
      <c r="B1308" s="57" t="s">
        <v>1310</v>
      </c>
      <c r="C1308" s="48">
        <v>2024</v>
      </c>
      <c r="D1308" s="323">
        <v>0.4</v>
      </c>
      <c r="E1308" s="38">
        <v>22</v>
      </c>
      <c r="F1308" s="434">
        <v>15</v>
      </c>
      <c r="G1308" s="305">
        <v>66.571929999999995</v>
      </c>
      <c r="H1308" s="283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</row>
    <row r="1309" spans="1:22" x14ac:dyDescent="0.25">
      <c r="A1309" s="301" t="s">
        <v>71</v>
      </c>
      <c r="B1309" s="47" t="s">
        <v>1311</v>
      </c>
      <c r="C1309" s="48">
        <v>2024</v>
      </c>
      <c r="D1309" s="323">
        <v>0.4</v>
      </c>
      <c r="E1309" s="59">
        <v>100</v>
      </c>
      <c r="F1309" s="434">
        <v>15</v>
      </c>
      <c r="G1309" s="305">
        <v>293.69765000000001</v>
      </c>
      <c r="H1309" s="283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</row>
    <row r="1310" spans="1:22" x14ac:dyDescent="0.25">
      <c r="A1310" s="301" t="s">
        <v>71</v>
      </c>
      <c r="B1310" s="47" t="s">
        <v>1312</v>
      </c>
      <c r="C1310" s="48">
        <v>2024</v>
      </c>
      <c r="D1310" s="323">
        <v>0.4</v>
      </c>
      <c r="E1310" s="59">
        <v>95</v>
      </c>
      <c r="F1310" s="434">
        <v>10</v>
      </c>
      <c r="G1310" s="305">
        <v>287.85617999999999</v>
      </c>
      <c r="H1310" s="283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</row>
    <row r="1311" spans="1:22" ht="38.25" x14ac:dyDescent="0.25">
      <c r="A1311" s="60" t="s">
        <v>71</v>
      </c>
      <c r="B1311" s="61" t="s">
        <v>634</v>
      </c>
      <c r="C1311" s="62">
        <v>2023</v>
      </c>
      <c r="D1311" s="324">
        <v>6</v>
      </c>
      <c r="E1311" s="63">
        <v>0</v>
      </c>
      <c r="F1311" s="436">
        <v>15</v>
      </c>
      <c r="G1311" s="65">
        <v>70.257859999999994</v>
      </c>
      <c r="H1311" s="283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</row>
    <row r="1312" spans="1:22" ht="25.5" x14ac:dyDescent="0.25">
      <c r="A1312" s="14" t="s">
        <v>71</v>
      </c>
      <c r="B1312" s="24" t="s">
        <v>671</v>
      </c>
      <c r="C1312" s="18">
        <v>2023</v>
      </c>
      <c r="D1312" s="320">
        <v>6</v>
      </c>
      <c r="E1312" s="66">
        <v>0</v>
      </c>
      <c r="F1312" s="162">
        <v>15</v>
      </c>
      <c r="G1312" s="25">
        <v>97.380499999999998</v>
      </c>
      <c r="H1312" s="283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</row>
    <row r="1313" spans="1:22" ht="25.5" x14ac:dyDescent="0.25">
      <c r="A1313" s="14" t="s">
        <v>71</v>
      </c>
      <c r="B1313" s="44" t="s">
        <v>687</v>
      </c>
      <c r="C1313" s="18">
        <v>2023</v>
      </c>
      <c r="D1313" s="320">
        <v>6</v>
      </c>
      <c r="E1313" s="67">
        <v>0</v>
      </c>
      <c r="F1313" s="432">
        <v>15</v>
      </c>
      <c r="G1313" s="46">
        <v>32.256819999999998</v>
      </c>
      <c r="H1313" s="283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</row>
    <row r="1314" spans="1:22" x14ac:dyDescent="0.25">
      <c r="A1314" s="32" t="s">
        <v>71</v>
      </c>
      <c r="B1314" s="54" t="s">
        <v>1076</v>
      </c>
      <c r="C1314" s="68">
        <v>2024</v>
      </c>
      <c r="D1314" s="321">
        <v>6</v>
      </c>
      <c r="E1314" s="70">
        <v>0</v>
      </c>
      <c r="F1314" s="434">
        <v>10</v>
      </c>
      <c r="G1314" s="298">
        <v>208.40513000000001</v>
      </c>
      <c r="H1314" s="283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</row>
    <row r="1315" spans="1:22" ht="38.25" x14ac:dyDescent="0.25">
      <c r="A1315" s="32" t="s">
        <v>71</v>
      </c>
      <c r="B1315" s="71" t="s">
        <v>1313</v>
      </c>
      <c r="C1315" s="68">
        <v>2024</v>
      </c>
      <c r="D1315" s="321">
        <v>6</v>
      </c>
      <c r="E1315" s="72">
        <v>23</v>
      </c>
      <c r="F1315" s="437">
        <v>451</v>
      </c>
      <c r="G1315" s="452">
        <v>265.79192</v>
      </c>
      <c r="H1315" s="283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</row>
    <row r="1316" spans="1:22" x14ac:dyDescent="0.25">
      <c r="A1316" s="14" t="s">
        <v>71</v>
      </c>
      <c r="B1316" s="44" t="s">
        <v>787</v>
      </c>
      <c r="C1316" s="18">
        <v>2023</v>
      </c>
      <c r="D1316" s="320">
        <v>10</v>
      </c>
      <c r="E1316" s="74">
        <v>15</v>
      </c>
      <c r="F1316" s="432">
        <v>30</v>
      </c>
      <c r="G1316" s="46">
        <v>169.40986000000001</v>
      </c>
      <c r="H1316" s="283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</row>
    <row r="1317" spans="1:22" ht="25.5" x14ac:dyDescent="0.25">
      <c r="A1317" s="32" t="s">
        <v>71</v>
      </c>
      <c r="B1317" s="47" t="s">
        <v>867</v>
      </c>
      <c r="C1317" s="68">
        <v>2024</v>
      </c>
      <c r="D1317" s="321">
        <v>10</v>
      </c>
      <c r="E1317" s="8">
        <v>0</v>
      </c>
      <c r="F1317" s="434">
        <v>15</v>
      </c>
      <c r="G1317" s="298">
        <v>108.40197000000001</v>
      </c>
      <c r="H1317" s="283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</row>
    <row r="1318" spans="1:22" ht="25.5" x14ac:dyDescent="0.25">
      <c r="A1318" s="32" t="s">
        <v>71</v>
      </c>
      <c r="B1318" s="47" t="s">
        <v>882</v>
      </c>
      <c r="C1318" s="68">
        <v>2024</v>
      </c>
      <c r="D1318" s="321">
        <v>10</v>
      </c>
      <c r="E1318" s="8">
        <v>0</v>
      </c>
      <c r="F1318" s="434">
        <v>15</v>
      </c>
      <c r="G1318" s="298">
        <v>45.863750000000003</v>
      </c>
      <c r="H1318" s="283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</row>
    <row r="1319" spans="1:22" ht="38.25" x14ac:dyDescent="0.25">
      <c r="A1319" s="32" t="s">
        <v>71</v>
      </c>
      <c r="B1319" s="47" t="s">
        <v>924</v>
      </c>
      <c r="C1319" s="68">
        <v>2024</v>
      </c>
      <c r="D1319" s="321">
        <v>10</v>
      </c>
      <c r="E1319" s="8">
        <v>7</v>
      </c>
      <c r="F1319" s="434">
        <v>15</v>
      </c>
      <c r="G1319" s="298">
        <v>248.41991000000002</v>
      </c>
      <c r="H1319" s="283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</row>
    <row r="1320" spans="1:22" x14ac:dyDescent="0.25">
      <c r="A1320" s="32" t="s">
        <v>71</v>
      </c>
      <c r="B1320" s="47" t="s">
        <v>1314</v>
      </c>
      <c r="C1320" s="68">
        <v>2024</v>
      </c>
      <c r="D1320" s="321">
        <v>10</v>
      </c>
      <c r="E1320" s="8">
        <v>478</v>
      </c>
      <c r="F1320" s="434">
        <v>89</v>
      </c>
      <c r="G1320" s="297">
        <v>1802.0194799999999</v>
      </c>
      <c r="H1320" s="283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</row>
    <row r="1321" spans="1:22" ht="25.5" x14ac:dyDescent="0.25">
      <c r="A1321" s="32" t="s">
        <v>71</v>
      </c>
      <c r="B1321" s="47" t="s">
        <v>1315</v>
      </c>
      <c r="C1321" s="68">
        <v>2024</v>
      </c>
      <c r="D1321" s="321">
        <v>10</v>
      </c>
      <c r="E1321" s="8">
        <v>578</v>
      </c>
      <c r="F1321" s="434">
        <v>80</v>
      </c>
      <c r="G1321" s="297">
        <v>1227.7068549999999</v>
      </c>
      <c r="H1321" s="283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</row>
    <row r="1322" spans="1:22" ht="38.25" x14ac:dyDescent="0.25">
      <c r="A1322" s="32" t="s">
        <v>71</v>
      </c>
      <c r="B1322" s="47" t="s">
        <v>1316</v>
      </c>
      <c r="C1322" s="68">
        <v>2024</v>
      </c>
      <c r="D1322" s="321">
        <v>10</v>
      </c>
      <c r="E1322" s="8">
        <v>578</v>
      </c>
      <c r="F1322" s="434">
        <v>22</v>
      </c>
      <c r="G1322" s="297">
        <v>1227.7068549999999</v>
      </c>
      <c r="H1322" s="283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</row>
    <row r="1323" spans="1:22" ht="25.5" x14ac:dyDescent="0.25">
      <c r="A1323" s="32" t="s">
        <v>71</v>
      </c>
      <c r="B1323" s="47" t="s">
        <v>1315</v>
      </c>
      <c r="C1323" s="68">
        <v>2024</v>
      </c>
      <c r="D1323" s="321">
        <v>10</v>
      </c>
      <c r="E1323" s="8">
        <v>0</v>
      </c>
      <c r="F1323" s="434">
        <v>80</v>
      </c>
      <c r="G1323" s="297">
        <v>106.757125</v>
      </c>
      <c r="H1323" s="283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</row>
    <row r="1324" spans="1:22" ht="38.25" x14ac:dyDescent="0.25">
      <c r="A1324" s="32" t="s">
        <v>71</v>
      </c>
      <c r="B1324" s="47" t="s">
        <v>1316</v>
      </c>
      <c r="C1324" s="68">
        <v>2024</v>
      </c>
      <c r="D1324" s="321">
        <v>10</v>
      </c>
      <c r="E1324" s="76">
        <v>0</v>
      </c>
      <c r="F1324" s="434">
        <v>22</v>
      </c>
      <c r="G1324" s="297">
        <v>106.757125</v>
      </c>
      <c r="H1324" s="283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</row>
    <row r="1325" spans="1:22" ht="25.5" x14ac:dyDescent="0.25">
      <c r="A1325" s="32" t="s">
        <v>71</v>
      </c>
      <c r="B1325" s="47" t="s">
        <v>1317</v>
      </c>
      <c r="C1325" s="68">
        <v>2024</v>
      </c>
      <c r="D1325" s="321">
        <v>10</v>
      </c>
      <c r="E1325" s="8">
        <v>0</v>
      </c>
      <c r="F1325" s="434">
        <v>5</v>
      </c>
      <c r="G1325" s="297">
        <v>134.12344000000002</v>
      </c>
      <c r="H1325" s="283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</row>
    <row r="1326" spans="1:22" ht="25.5" x14ac:dyDescent="0.25">
      <c r="A1326" s="32" t="s">
        <v>71</v>
      </c>
      <c r="B1326" s="47" t="s">
        <v>1013</v>
      </c>
      <c r="C1326" s="68">
        <v>2024</v>
      </c>
      <c r="D1326" s="321">
        <v>10</v>
      </c>
      <c r="E1326" s="8">
        <v>0</v>
      </c>
      <c r="F1326" s="434">
        <v>15</v>
      </c>
      <c r="G1326" s="297">
        <v>53.898350000000001</v>
      </c>
      <c r="H1326" s="283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</row>
    <row r="1327" spans="1:22" x14ac:dyDescent="0.25">
      <c r="A1327" s="32" t="s">
        <v>71</v>
      </c>
      <c r="B1327" s="47" t="s">
        <v>1014</v>
      </c>
      <c r="C1327" s="68">
        <v>2024</v>
      </c>
      <c r="D1327" s="321">
        <v>10</v>
      </c>
      <c r="E1327" s="8">
        <v>0</v>
      </c>
      <c r="F1327" s="434">
        <v>15</v>
      </c>
      <c r="G1327" s="297">
        <v>151.48018999999999</v>
      </c>
      <c r="H1327" s="283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</row>
    <row r="1328" spans="1:22" x14ac:dyDescent="0.25">
      <c r="A1328" s="32" t="s">
        <v>71</v>
      </c>
      <c r="B1328" s="47" t="s">
        <v>1015</v>
      </c>
      <c r="C1328" s="68">
        <v>2024</v>
      </c>
      <c r="D1328" s="321">
        <v>10</v>
      </c>
      <c r="E1328" s="8">
        <v>7</v>
      </c>
      <c r="F1328" s="434">
        <v>15</v>
      </c>
      <c r="G1328" s="297">
        <v>95.007279999999994</v>
      </c>
      <c r="H1328" s="283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</row>
    <row r="1329" spans="1:22" x14ac:dyDescent="0.25">
      <c r="A1329" s="32" t="s">
        <v>71</v>
      </c>
      <c r="B1329" s="47" t="s">
        <v>1024</v>
      </c>
      <c r="C1329" s="68">
        <v>2024</v>
      </c>
      <c r="D1329" s="321">
        <v>10</v>
      </c>
      <c r="E1329" s="8">
        <v>0</v>
      </c>
      <c r="F1329" s="434">
        <v>5</v>
      </c>
      <c r="G1329" s="297">
        <v>64.219920000000002</v>
      </c>
      <c r="H1329" s="283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</row>
    <row r="1330" spans="1:22" ht="25.5" x14ac:dyDescent="0.25">
      <c r="A1330" s="32" t="s">
        <v>71</v>
      </c>
      <c r="B1330" s="47" t="s">
        <v>1039</v>
      </c>
      <c r="C1330" s="68">
        <v>2024</v>
      </c>
      <c r="D1330" s="321">
        <v>10</v>
      </c>
      <c r="E1330" s="8">
        <v>0</v>
      </c>
      <c r="F1330" s="434">
        <v>10</v>
      </c>
      <c r="G1330" s="297">
        <v>261.51558</v>
      </c>
      <c r="H1330" s="283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</row>
    <row r="1331" spans="1:22" x14ac:dyDescent="0.25">
      <c r="A1331" s="32" t="s">
        <v>71</v>
      </c>
      <c r="B1331" s="54" t="s">
        <v>1075</v>
      </c>
      <c r="C1331" s="68">
        <v>2024</v>
      </c>
      <c r="D1331" s="321">
        <v>10</v>
      </c>
      <c r="E1331" s="77">
        <v>0</v>
      </c>
      <c r="F1331" s="434">
        <v>7</v>
      </c>
      <c r="G1331" s="298">
        <v>126.14741000000001</v>
      </c>
      <c r="H1331" s="283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</row>
    <row r="1332" spans="1:22" x14ac:dyDescent="0.25">
      <c r="A1332" s="32" t="s">
        <v>71</v>
      </c>
      <c r="B1332" s="54" t="s">
        <v>1077</v>
      </c>
      <c r="C1332" s="68">
        <v>2024</v>
      </c>
      <c r="D1332" s="321">
        <v>10</v>
      </c>
      <c r="E1332" s="77">
        <v>0</v>
      </c>
      <c r="F1332" s="434">
        <v>1</v>
      </c>
      <c r="G1332" s="298">
        <v>27.669270000000001</v>
      </c>
      <c r="H1332" s="283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</row>
    <row r="1333" spans="1:22" x14ac:dyDescent="0.25">
      <c r="A1333" s="32" t="s">
        <v>71</v>
      </c>
      <c r="B1333" s="36" t="s">
        <v>1268</v>
      </c>
      <c r="C1333" s="68">
        <v>2024</v>
      </c>
      <c r="D1333" s="321">
        <v>10</v>
      </c>
      <c r="E1333" s="76">
        <v>0</v>
      </c>
      <c r="F1333" s="434">
        <v>10</v>
      </c>
      <c r="G1333" s="297">
        <v>89.742559999999997</v>
      </c>
      <c r="H1333" s="283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</row>
    <row r="1334" spans="1:22" ht="25.5" x14ac:dyDescent="0.25">
      <c r="A1334" s="32" t="s">
        <v>71</v>
      </c>
      <c r="B1334" s="78" t="s">
        <v>1318</v>
      </c>
      <c r="C1334" s="68">
        <v>2024</v>
      </c>
      <c r="D1334" s="321">
        <v>10</v>
      </c>
      <c r="E1334" s="79">
        <v>127</v>
      </c>
      <c r="F1334" s="437">
        <v>40</v>
      </c>
      <c r="G1334" s="452">
        <v>734.61665000000005</v>
      </c>
      <c r="H1334" s="283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</row>
    <row r="1335" spans="1:22" x14ac:dyDescent="0.25">
      <c r="A1335" s="14" t="s">
        <v>1319</v>
      </c>
      <c r="B1335" s="15" t="s">
        <v>1320</v>
      </c>
      <c r="C1335" s="18"/>
      <c r="D1335" s="320"/>
      <c r="E1335" s="39"/>
      <c r="F1335" s="162"/>
      <c r="G1335" s="25"/>
      <c r="H1335" s="279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</row>
    <row r="1336" spans="1:22" x14ac:dyDescent="0.25">
      <c r="A1336" s="14" t="s">
        <v>1321</v>
      </c>
      <c r="B1336" s="15" t="s">
        <v>22</v>
      </c>
      <c r="C1336" s="18"/>
      <c r="D1336" s="320"/>
      <c r="E1336" s="39"/>
      <c r="F1336" s="162"/>
      <c r="G1336" s="25"/>
      <c r="H1336" s="279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</row>
    <row r="1337" spans="1:22" ht="25.5" x14ac:dyDescent="0.25">
      <c r="A1337" s="14" t="s">
        <v>1322</v>
      </c>
      <c r="B1337" s="27" t="s">
        <v>1323</v>
      </c>
      <c r="C1337" s="18">
        <v>2022</v>
      </c>
      <c r="D1337" s="274">
        <v>0.4</v>
      </c>
      <c r="E1337" s="11">
        <v>46</v>
      </c>
      <c r="F1337" s="162">
        <v>150</v>
      </c>
      <c r="G1337" s="40">
        <v>257.99932999999999</v>
      </c>
      <c r="H1337" s="278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</row>
    <row r="1338" spans="1:22" ht="25.5" x14ac:dyDescent="0.25">
      <c r="A1338" s="14" t="s">
        <v>1322</v>
      </c>
      <c r="B1338" s="15" t="s">
        <v>1324</v>
      </c>
      <c r="C1338" s="18">
        <v>2022</v>
      </c>
      <c r="D1338" s="274">
        <v>0.4</v>
      </c>
      <c r="E1338" s="11">
        <v>217</v>
      </c>
      <c r="F1338" s="162">
        <v>15</v>
      </c>
      <c r="G1338" s="25">
        <v>372.54734000000002</v>
      </c>
      <c r="H1338" s="278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</row>
    <row r="1339" spans="1:22" ht="25.5" x14ac:dyDescent="0.25">
      <c r="A1339" s="14" t="s">
        <v>1322</v>
      </c>
      <c r="B1339" s="15" t="s">
        <v>1325</v>
      </c>
      <c r="C1339" s="18">
        <v>2022</v>
      </c>
      <c r="D1339" s="274">
        <v>0.4</v>
      </c>
      <c r="E1339" s="11">
        <v>34</v>
      </c>
      <c r="F1339" s="162">
        <v>10</v>
      </c>
      <c r="G1339" s="25">
        <v>101.09730999999999</v>
      </c>
      <c r="H1339" s="278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</row>
    <row r="1340" spans="1:22" ht="25.5" x14ac:dyDescent="0.25">
      <c r="A1340" s="14" t="s">
        <v>1322</v>
      </c>
      <c r="B1340" s="27" t="s">
        <v>1326</v>
      </c>
      <c r="C1340" s="18">
        <v>2022</v>
      </c>
      <c r="D1340" s="274">
        <v>0.4</v>
      </c>
      <c r="E1340" s="11">
        <v>269</v>
      </c>
      <c r="F1340" s="162">
        <v>50</v>
      </c>
      <c r="G1340" s="25">
        <v>545.71728000000007</v>
      </c>
      <c r="H1340" s="278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</row>
    <row r="1341" spans="1:22" ht="25.5" x14ac:dyDescent="0.25">
      <c r="A1341" s="14" t="s">
        <v>1322</v>
      </c>
      <c r="B1341" s="27" t="s">
        <v>1327</v>
      </c>
      <c r="C1341" s="18">
        <v>2022</v>
      </c>
      <c r="D1341" s="274">
        <v>0.4</v>
      </c>
      <c r="E1341" s="11">
        <v>67</v>
      </c>
      <c r="F1341" s="162">
        <v>110</v>
      </c>
      <c r="G1341" s="40">
        <v>206.58190999999999</v>
      </c>
      <c r="H1341" s="278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</row>
    <row r="1342" spans="1:22" ht="25.5" x14ac:dyDescent="0.25">
      <c r="A1342" s="14" t="s">
        <v>1322</v>
      </c>
      <c r="B1342" s="27" t="s">
        <v>1328</v>
      </c>
      <c r="C1342" s="18">
        <v>2022</v>
      </c>
      <c r="D1342" s="274">
        <v>0.4</v>
      </c>
      <c r="E1342" s="11">
        <v>11</v>
      </c>
      <c r="F1342" s="162">
        <v>125</v>
      </c>
      <c r="G1342" s="40">
        <v>225.66990999999999</v>
      </c>
      <c r="H1342" s="278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</row>
    <row r="1343" spans="1:22" ht="25.5" x14ac:dyDescent="0.25">
      <c r="A1343" s="14" t="s">
        <v>1322</v>
      </c>
      <c r="B1343" s="27" t="s">
        <v>1329</v>
      </c>
      <c r="C1343" s="18">
        <v>2022</v>
      </c>
      <c r="D1343" s="274">
        <v>0.4</v>
      </c>
      <c r="E1343" s="11">
        <v>47</v>
      </c>
      <c r="F1343" s="162">
        <v>15</v>
      </c>
      <c r="G1343" s="40">
        <v>159.53910000000002</v>
      </c>
      <c r="H1343" s="278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</row>
    <row r="1344" spans="1:22" x14ac:dyDescent="0.25">
      <c r="A1344" s="14" t="s">
        <v>1322</v>
      </c>
      <c r="B1344" s="41" t="s">
        <v>1330</v>
      </c>
      <c r="C1344" s="18">
        <v>2022</v>
      </c>
      <c r="D1344" s="274">
        <v>0.4</v>
      </c>
      <c r="E1344" s="11">
        <v>255</v>
      </c>
      <c r="F1344" s="162">
        <v>15</v>
      </c>
      <c r="G1344" s="40">
        <v>633.83374000000003</v>
      </c>
      <c r="H1344" s="278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</row>
    <row r="1345" spans="1:22" ht="25.5" x14ac:dyDescent="0.25">
      <c r="A1345" s="14" t="s">
        <v>1322</v>
      </c>
      <c r="B1345" s="27" t="s">
        <v>1331</v>
      </c>
      <c r="C1345" s="18">
        <v>2022</v>
      </c>
      <c r="D1345" s="274">
        <v>0.4</v>
      </c>
      <c r="E1345" s="11">
        <v>148</v>
      </c>
      <c r="F1345" s="162">
        <v>50</v>
      </c>
      <c r="G1345" s="25">
        <v>295.54404</v>
      </c>
      <c r="H1345" s="278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</row>
    <row r="1346" spans="1:22" ht="25.5" x14ac:dyDescent="0.25">
      <c r="A1346" s="14" t="s">
        <v>1322</v>
      </c>
      <c r="B1346" s="27" t="s">
        <v>1332</v>
      </c>
      <c r="C1346" s="18">
        <v>2022</v>
      </c>
      <c r="D1346" s="274">
        <v>0.4</v>
      </c>
      <c r="E1346" s="11">
        <v>27</v>
      </c>
      <c r="F1346" s="162">
        <v>6</v>
      </c>
      <c r="G1346" s="40">
        <v>134.11742000000001</v>
      </c>
      <c r="H1346" s="278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</row>
    <row r="1347" spans="1:22" ht="25.5" x14ac:dyDescent="0.25">
      <c r="A1347" s="14" t="s">
        <v>1322</v>
      </c>
      <c r="B1347" s="15" t="s">
        <v>1333</v>
      </c>
      <c r="C1347" s="18">
        <v>2022</v>
      </c>
      <c r="D1347" s="274">
        <v>0.4</v>
      </c>
      <c r="E1347" s="11">
        <v>268</v>
      </c>
      <c r="F1347" s="162">
        <v>15</v>
      </c>
      <c r="G1347" s="40">
        <v>622.60970999999995</v>
      </c>
      <c r="H1347" s="278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</row>
    <row r="1348" spans="1:22" ht="25.5" x14ac:dyDescent="0.25">
      <c r="A1348" s="14" t="s">
        <v>1322</v>
      </c>
      <c r="B1348" s="15" t="s">
        <v>1334</v>
      </c>
      <c r="C1348" s="18">
        <v>2022</v>
      </c>
      <c r="D1348" s="274">
        <v>0.4</v>
      </c>
      <c r="E1348" s="11">
        <v>78</v>
      </c>
      <c r="F1348" s="162">
        <v>10</v>
      </c>
      <c r="G1348" s="40">
        <v>194.91747000000001</v>
      </c>
      <c r="H1348" s="278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</row>
    <row r="1349" spans="1:22" ht="25.5" x14ac:dyDescent="0.25">
      <c r="A1349" s="14" t="s">
        <v>1322</v>
      </c>
      <c r="B1349" s="15" t="s">
        <v>1335</v>
      </c>
      <c r="C1349" s="18">
        <v>2022</v>
      </c>
      <c r="D1349" s="274">
        <v>0.4</v>
      </c>
      <c r="E1349" s="11">
        <v>50</v>
      </c>
      <c r="F1349" s="162">
        <v>15</v>
      </c>
      <c r="G1349" s="40">
        <v>109.30692000000001</v>
      </c>
      <c r="H1349" s="278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</row>
    <row r="1350" spans="1:22" ht="25.5" x14ac:dyDescent="0.25">
      <c r="A1350" s="14" t="s">
        <v>1322</v>
      </c>
      <c r="B1350" s="15" t="s">
        <v>1336</v>
      </c>
      <c r="C1350" s="18">
        <v>2022</v>
      </c>
      <c r="D1350" s="274">
        <v>0.4</v>
      </c>
      <c r="E1350" s="11">
        <v>6</v>
      </c>
      <c r="F1350" s="162">
        <v>20</v>
      </c>
      <c r="G1350" s="40">
        <v>122.16176</v>
      </c>
      <c r="H1350" s="278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</row>
    <row r="1351" spans="1:22" ht="25.5" x14ac:dyDescent="0.25">
      <c r="A1351" s="14" t="s">
        <v>1322</v>
      </c>
      <c r="B1351" s="27" t="s">
        <v>1337</v>
      </c>
      <c r="C1351" s="18">
        <v>2022</v>
      </c>
      <c r="D1351" s="274">
        <v>0.4</v>
      </c>
      <c r="E1351" s="11">
        <v>4</v>
      </c>
      <c r="F1351" s="162">
        <v>272</v>
      </c>
      <c r="G1351" s="25">
        <v>211.85045000000002</v>
      </c>
      <c r="H1351" s="278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</row>
    <row r="1352" spans="1:22" ht="25.5" x14ac:dyDescent="0.25">
      <c r="A1352" s="14" t="s">
        <v>1322</v>
      </c>
      <c r="B1352" s="27" t="s">
        <v>1337</v>
      </c>
      <c r="C1352" s="18">
        <v>2022</v>
      </c>
      <c r="D1352" s="274">
        <v>0.4</v>
      </c>
      <c r="E1352" s="11">
        <v>5</v>
      </c>
      <c r="F1352" s="162">
        <v>272</v>
      </c>
      <c r="G1352" s="25">
        <v>258.92824999999999</v>
      </c>
      <c r="H1352" s="278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</row>
    <row r="1353" spans="1:22" x14ac:dyDescent="0.25">
      <c r="A1353" s="14" t="s">
        <v>1322</v>
      </c>
      <c r="B1353" s="27" t="s">
        <v>1338</v>
      </c>
      <c r="C1353" s="18">
        <v>2022</v>
      </c>
      <c r="D1353" s="274">
        <v>0.4</v>
      </c>
      <c r="E1353" s="11">
        <v>491</v>
      </c>
      <c r="F1353" s="162">
        <v>15</v>
      </c>
      <c r="G1353" s="25">
        <v>111.0723</v>
      </c>
      <c r="H1353" s="278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</row>
    <row r="1354" spans="1:22" x14ac:dyDescent="0.25">
      <c r="A1354" s="14" t="s">
        <v>1322</v>
      </c>
      <c r="B1354" s="27" t="s">
        <v>1338</v>
      </c>
      <c r="C1354" s="18">
        <v>2022</v>
      </c>
      <c r="D1354" s="274">
        <v>0.4</v>
      </c>
      <c r="E1354" s="11">
        <v>247</v>
      </c>
      <c r="F1354" s="162">
        <v>15</v>
      </c>
      <c r="G1354" s="25">
        <v>1450.2671200000002</v>
      </c>
      <c r="H1354" s="278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</row>
    <row r="1355" spans="1:22" ht="25.5" x14ac:dyDescent="0.25">
      <c r="A1355" s="14" t="s">
        <v>1322</v>
      </c>
      <c r="B1355" s="27" t="s">
        <v>1339</v>
      </c>
      <c r="C1355" s="18">
        <v>2022</v>
      </c>
      <c r="D1355" s="274">
        <v>0.4</v>
      </c>
      <c r="E1355" s="11">
        <v>63.5</v>
      </c>
      <c r="F1355" s="162">
        <v>150</v>
      </c>
      <c r="G1355" s="25">
        <v>234.59440000000001</v>
      </c>
      <c r="H1355" s="278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</row>
    <row r="1356" spans="1:22" ht="25.5" x14ac:dyDescent="0.25">
      <c r="A1356" s="14" t="s">
        <v>1322</v>
      </c>
      <c r="B1356" s="27" t="s">
        <v>1339</v>
      </c>
      <c r="C1356" s="18">
        <v>2022</v>
      </c>
      <c r="D1356" s="274">
        <v>0.4</v>
      </c>
      <c r="E1356" s="11">
        <v>63.5</v>
      </c>
      <c r="F1356" s="162">
        <v>150</v>
      </c>
      <c r="G1356" s="25">
        <v>234.59438</v>
      </c>
      <c r="H1356" s="278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</row>
    <row r="1357" spans="1:22" ht="25.5" x14ac:dyDescent="0.25">
      <c r="A1357" s="14" t="s">
        <v>1322</v>
      </c>
      <c r="B1357" s="27" t="s">
        <v>1340</v>
      </c>
      <c r="C1357" s="18">
        <v>2022</v>
      </c>
      <c r="D1357" s="274">
        <v>0.4</v>
      </c>
      <c r="E1357" s="11">
        <v>23</v>
      </c>
      <c r="F1357" s="162">
        <v>15</v>
      </c>
      <c r="G1357" s="25">
        <v>179.61419000000001</v>
      </c>
      <c r="H1357" s="278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</row>
    <row r="1358" spans="1:22" x14ac:dyDescent="0.25">
      <c r="A1358" s="14" t="s">
        <v>1322</v>
      </c>
      <c r="B1358" s="27" t="s">
        <v>1341</v>
      </c>
      <c r="C1358" s="18">
        <v>2022</v>
      </c>
      <c r="D1358" s="274">
        <v>0.4</v>
      </c>
      <c r="E1358" s="11">
        <v>64</v>
      </c>
      <c r="F1358" s="162">
        <v>15</v>
      </c>
      <c r="G1358" s="25">
        <v>194.36202</v>
      </c>
      <c r="H1358" s="278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</row>
    <row r="1359" spans="1:22" ht="25.5" x14ac:dyDescent="0.25">
      <c r="A1359" s="14" t="s">
        <v>1322</v>
      </c>
      <c r="B1359" s="27" t="s">
        <v>1342</v>
      </c>
      <c r="C1359" s="18">
        <v>2022</v>
      </c>
      <c r="D1359" s="274">
        <v>0.4</v>
      </c>
      <c r="E1359" s="11">
        <v>71</v>
      </c>
      <c r="F1359" s="162">
        <v>15</v>
      </c>
      <c r="G1359" s="25">
        <v>221.65604000000002</v>
      </c>
      <c r="H1359" s="278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</row>
    <row r="1360" spans="1:22" ht="25.5" x14ac:dyDescent="0.25">
      <c r="A1360" s="14" t="s">
        <v>1322</v>
      </c>
      <c r="B1360" s="27" t="s">
        <v>1343</v>
      </c>
      <c r="C1360" s="18">
        <v>2022</v>
      </c>
      <c r="D1360" s="274">
        <v>0.4</v>
      </c>
      <c r="E1360" s="11">
        <v>49</v>
      </c>
      <c r="F1360" s="162">
        <v>5</v>
      </c>
      <c r="G1360" s="22">
        <v>263.78052000000002</v>
      </c>
      <c r="H1360" s="278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</row>
    <row r="1361" spans="1:22" ht="25.5" x14ac:dyDescent="0.25">
      <c r="A1361" s="14" t="s">
        <v>1322</v>
      </c>
      <c r="B1361" s="27" t="s">
        <v>1344</v>
      </c>
      <c r="C1361" s="18">
        <v>2022</v>
      </c>
      <c r="D1361" s="274">
        <v>0.4</v>
      </c>
      <c r="E1361" s="11">
        <v>40</v>
      </c>
      <c r="F1361" s="162">
        <v>100</v>
      </c>
      <c r="G1361" s="22">
        <v>145.16508999999999</v>
      </c>
      <c r="H1361" s="278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</row>
    <row r="1362" spans="1:22" x14ac:dyDescent="0.25">
      <c r="A1362" s="14" t="s">
        <v>1322</v>
      </c>
      <c r="B1362" s="27" t="s">
        <v>1345</v>
      </c>
      <c r="C1362" s="18">
        <v>2022</v>
      </c>
      <c r="D1362" s="274">
        <v>0.4</v>
      </c>
      <c r="E1362" s="11">
        <v>41</v>
      </c>
      <c r="F1362" s="162">
        <v>148</v>
      </c>
      <c r="G1362" s="22">
        <v>326.08521000000002</v>
      </c>
      <c r="H1362" s="278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</row>
    <row r="1363" spans="1:22" ht="25.5" x14ac:dyDescent="0.25">
      <c r="A1363" s="14" t="s">
        <v>1322</v>
      </c>
      <c r="B1363" s="27" t="s">
        <v>1346</v>
      </c>
      <c r="C1363" s="18">
        <v>2022</v>
      </c>
      <c r="D1363" s="274">
        <v>0.4</v>
      </c>
      <c r="E1363" s="11">
        <v>26</v>
      </c>
      <c r="F1363" s="162">
        <v>150</v>
      </c>
      <c r="G1363" s="22">
        <v>245.55105</v>
      </c>
      <c r="H1363" s="278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</row>
    <row r="1364" spans="1:22" x14ac:dyDescent="0.25">
      <c r="A1364" s="14" t="s">
        <v>1322</v>
      </c>
      <c r="B1364" s="27" t="s">
        <v>1347</v>
      </c>
      <c r="C1364" s="18">
        <v>2022</v>
      </c>
      <c r="D1364" s="274">
        <v>0.4</v>
      </c>
      <c r="E1364" s="11">
        <v>44</v>
      </c>
      <c r="F1364" s="162">
        <v>15</v>
      </c>
      <c r="G1364" s="22">
        <v>159.53948999999997</v>
      </c>
      <c r="H1364" s="278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</row>
    <row r="1365" spans="1:22" x14ac:dyDescent="0.25">
      <c r="A1365" s="14" t="s">
        <v>1322</v>
      </c>
      <c r="B1365" s="27" t="s">
        <v>1348</v>
      </c>
      <c r="C1365" s="18">
        <v>2022</v>
      </c>
      <c r="D1365" s="274">
        <v>0.4</v>
      </c>
      <c r="E1365" s="11">
        <v>16</v>
      </c>
      <c r="F1365" s="162">
        <v>125</v>
      </c>
      <c r="G1365" s="22">
        <v>97.106490000000008</v>
      </c>
      <c r="H1365" s="278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</row>
    <row r="1366" spans="1:22" ht="25.5" x14ac:dyDescent="0.25">
      <c r="A1366" s="14" t="s">
        <v>1322</v>
      </c>
      <c r="B1366" s="27" t="s">
        <v>1349</v>
      </c>
      <c r="C1366" s="18">
        <v>2022</v>
      </c>
      <c r="D1366" s="274">
        <v>0.4</v>
      </c>
      <c r="E1366" s="11">
        <v>10</v>
      </c>
      <c r="F1366" s="162">
        <v>149</v>
      </c>
      <c r="G1366" s="22">
        <v>107.59773</v>
      </c>
      <c r="H1366" s="278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</row>
    <row r="1367" spans="1:22" ht="25.5" x14ac:dyDescent="0.25">
      <c r="A1367" s="14" t="s">
        <v>1322</v>
      </c>
      <c r="B1367" s="27" t="s">
        <v>1350</v>
      </c>
      <c r="C1367" s="18">
        <v>2022</v>
      </c>
      <c r="D1367" s="274">
        <v>0.4</v>
      </c>
      <c r="E1367" s="11">
        <v>478</v>
      </c>
      <c r="F1367" s="162">
        <v>15</v>
      </c>
      <c r="G1367" s="22">
        <v>964.02269000000001</v>
      </c>
      <c r="H1367" s="278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</row>
    <row r="1368" spans="1:22" ht="25.5" x14ac:dyDescent="0.25">
      <c r="A1368" s="14" t="s">
        <v>1322</v>
      </c>
      <c r="B1368" s="42" t="s">
        <v>1351</v>
      </c>
      <c r="C1368" s="18">
        <v>2022</v>
      </c>
      <c r="D1368" s="274">
        <v>0.4</v>
      </c>
      <c r="E1368" s="11">
        <v>6</v>
      </c>
      <c r="F1368" s="162">
        <v>1.5</v>
      </c>
      <c r="G1368" s="25">
        <v>150.79406</v>
      </c>
      <c r="H1368" s="278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</row>
    <row r="1369" spans="1:22" ht="25.5" x14ac:dyDescent="0.25">
      <c r="A1369" s="14" t="s">
        <v>1322</v>
      </c>
      <c r="B1369" s="42" t="s">
        <v>1352</v>
      </c>
      <c r="C1369" s="18">
        <v>2022</v>
      </c>
      <c r="D1369" s="274">
        <v>0.4</v>
      </c>
      <c r="E1369" s="11">
        <v>172</v>
      </c>
      <c r="F1369" s="162">
        <v>15</v>
      </c>
      <c r="G1369" s="25">
        <v>493.71871999999996</v>
      </c>
      <c r="H1369" s="278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</row>
    <row r="1370" spans="1:22" ht="25.5" x14ac:dyDescent="0.25">
      <c r="A1370" s="14" t="s">
        <v>1322</v>
      </c>
      <c r="B1370" s="15" t="s">
        <v>1353</v>
      </c>
      <c r="C1370" s="18">
        <v>2022</v>
      </c>
      <c r="D1370" s="274">
        <v>0.4</v>
      </c>
      <c r="E1370" s="11">
        <v>100</v>
      </c>
      <c r="F1370" s="162">
        <v>15</v>
      </c>
      <c r="G1370" s="25">
        <v>528.18532999999991</v>
      </c>
      <c r="H1370" s="278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</row>
    <row r="1371" spans="1:22" ht="63.75" x14ac:dyDescent="0.25">
      <c r="A1371" s="14" t="s">
        <v>1322</v>
      </c>
      <c r="B1371" s="15" t="s">
        <v>1354</v>
      </c>
      <c r="C1371" s="18">
        <v>2022</v>
      </c>
      <c r="D1371" s="274">
        <v>0.4</v>
      </c>
      <c r="E1371" s="11">
        <v>157</v>
      </c>
      <c r="F1371" s="162">
        <v>10</v>
      </c>
      <c r="G1371" s="25">
        <v>451.62122999999997</v>
      </c>
      <c r="H1371" s="278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</row>
    <row r="1372" spans="1:22" x14ac:dyDescent="0.25">
      <c r="A1372" s="14" t="s">
        <v>1322</v>
      </c>
      <c r="B1372" s="15" t="s">
        <v>1355</v>
      </c>
      <c r="C1372" s="18">
        <v>2022</v>
      </c>
      <c r="D1372" s="274">
        <v>0.4</v>
      </c>
      <c r="E1372" s="11">
        <v>9</v>
      </c>
      <c r="F1372" s="162">
        <v>140</v>
      </c>
      <c r="G1372" s="25">
        <v>139.31440000000001</v>
      </c>
      <c r="H1372" s="278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</row>
    <row r="1373" spans="1:22" ht="51" x14ac:dyDescent="0.25">
      <c r="A1373" s="14" t="s">
        <v>1322</v>
      </c>
      <c r="B1373" s="15" t="s">
        <v>1356</v>
      </c>
      <c r="C1373" s="18">
        <v>2022</v>
      </c>
      <c r="D1373" s="274">
        <v>0.4</v>
      </c>
      <c r="E1373" s="11">
        <v>808</v>
      </c>
      <c r="F1373" s="162">
        <v>15</v>
      </c>
      <c r="G1373" s="25">
        <v>1358.5005200000001</v>
      </c>
      <c r="H1373" s="278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</row>
    <row r="1374" spans="1:22" ht="51" x14ac:dyDescent="0.25">
      <c r="A1374" s="14" t="s">
        <v>1322</v>
      </c>
      <c r="B1374" s="15" t="s">
        <v>1357</v>
      </c>
      <c r="C1374" s="18">
        <v>2022</v>
      </c>
      <c r="D1374" s="274">
        <v>0.4</v>
      </c>
      <c r="E1374" s="11">
        <v>104</v>
      </c>
      <c r="F1374" s="162">
        <v>15</v>
      </c>
      <c r="G1374" s="25">
        <v>281.29381999999998</v>
      </c>
      <c r="H1374" s="278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</row>
    <row r="1375" spans="1:22" ht="25.5" x14ac:dyDescent="0.25">
      <c r="A1375" s="14" t="s">
        <v>1322</v>
      </c>
      <c r="B1375" s="27" t="s">
        <v>1358</v>
      </c>
      <c r="C1375" s="18">
        <v>2022</v>
      </c>
      <c r="D1375" s="274">
        <v>0.4</v>
      </c>
      <c r="E1375" s="11">
        <v>16</v>
      </c>
      <c r="F1375" s="162">
        <v>145</v>
      </c>
      <c r="G1375" s="25">
        <v>180.38970999999998</v>
      </c>
      <c r="H1375" s="278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</row>
    <row r="1376" spans="1:22" ht="38.25" x14ac:dyDescent="0.25">
      <c r="A1376" s="14" t="s">
        <v>1322</v>
      </c>
      <c r="B1376" s="27" t="s">
        <v>1359</v>
      </c>
      <c r="C1376" s="18">
        <v>2022</v>
      </c>
      <c r="D1376" s="274">
        <v>0.4</v>
      </c>
      <c r="E1376" s="11">
        <v>83</v>
      </c>
      <c r="F1376" s="162">
        <v>15</v>
      </c>
      <c r="G1376" s="25">
        <v>281.60371999999995</v>
      </c>
      <c r="H1376" s="278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</row>
    <row r="1377" spans="1:22" x14ac:dyDescent="0.25">
      <c r="A1377" s="14" t="s">
        <v>1322</v>
      </c>
      <c r="B1377" s="27" t="s">
        <v>1360</v>
      </c>
      <c r="C1377" s="18">
        <v>2022</v>
      </c>
      <c r="D1377" s="274">
        <v>0.4</v>
      </c>
      <c r="E1377" s="11">
        <v>42</v>
      </c>
      <c r="F1377" s="162">
        <v>15</v>
      </c>
      <c r="G1377" s="25">
        <v>140.99463</v>
      </c>
      <c r="H1377" s="278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</row>
    <row r="1378" spans="1:22" ht="38.25" x14ac:dyDescent="0.25">
      <c r="A1378" s="14" t="s">
        <v>1322</v>
      </c>
      <c r="B1378" s="15" t="s">
        <v>1361</v>
      </c>
      <c r="C1378" s="18">
        <v>2022</v>
      </c>
      <c r="D1378" s="274">
        <v>0.4</v>
      </c>
      <c r="E1378" s="11">
        <v>74</v>
      </c>
      <c r="F1378" s="162">
        <v>15</v>
      </c>
      <c r="G1378" s="25">
        <v>284.39191999999997</v>
      </c>
      <c r="H1378" s="278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</row>
    <row r="1379" spans="1:22" ht="51" x14ac:dyDescent="0.25">
      <c r="A1379" s="14" t="s">
        <v>1322</v>
      </c>
      <c r="B1379" s="15" t="s">
        <v>1362</v>
      </c>
      <c r="C1379" s="18">
        <v>2022</v>
      </c>
      <c r="D1379" s="274">
        <v>0.4</v>
      </c>
      <c r="E1379" s="11">
        <v>104</v>
      </c>
      <c r="F1379" s="162">
        <v>15</v>
      </c>
      <c r="G1379" s="25">
        <v>312.72444999999999</v>
      </c>
      <c r="H1379" s="278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</row>
    <row r="1380" spans="1:22" ht="25.5" x14ac:dyDescent="0.25">
      <c r="A1380" s="14" t="s">
        <v>1322</v>
      </c>
      <c r="B1380" s="15" t="s">
        <v>1363</v>
      </c>
      <c r="C1380" s="18">
        <v>2022</v>
      </c>
      <c r="D1380" s="274">
        <v>0.4</v>
      </c>
      <c r="E1380" s="11">
        <v>293</v>
      </c>
      <c r="F1380" s="162">
        <v>15</v>
      </c>
      <c r="G1380" s="25">
        <v>994.4855</v>
      </c>
      <c r="H1380" s="278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</row>
    <row r="1381" spans="1:22" ht="38.25" x14ac:dyDescent="0.25">
      <c r="A1381" s="14" t="s">
        <v>1322</v>
      </c>
      <c r="B1381" s="15" t="s">
        <v>1364</v>
      </c>
      <c r="C1381" s="18">
        <v>2022</v>
      </c>
      <c r="D1381" s="274">
        <v>0.4</v>
      </c>
      <c r="E1381" s="11">
        <v>101</v>
      </c>
      <c r="F1381" s="162">
        <v>7</v>
      </c>
      <c r="G1381" s="25">
        <v>286.77186999999998</v>
      </c>
      <c r="H1381" s="278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</row>
    <row r="1382" spans="1:22" ht="38.25" x14ac:dyDescent="0.25">
      <c r="A1382" s="14" t="s">
        <v>1322</v>
      </c>
      <c r="B1382" s="15" t="s">
        <v>1365</v>
      </c>
      <c r="C1382" s="18">
        <v>2022</v>
      </c>
      <c r="D1382" s="274">
        <v>0.4</v>
      </c>
      <c r="E1382" s="11">
        <v>35</v>
      </c>
      <c r="F1382" s="162">
        <v>10</v>
      </c>
      <c r="G1382" s="25">
        <v>177.58117000000001</v>
      </c>
      <c r="H1382" s="278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</row>
    <row r="1383" spans="1:22" ht="25.5" x14ac:dyDescent="0.25">
      <c r="A1383" s="14" t="s">
        <v>1322</v>
      </c>
      <c r="B1383" s="15" t="s">
        <v>1366</v>
      </c>
      <c r="C1383" s="18">
        <v>2022</v>
      </c>
      <c r="D1383" s="274">
        <v>0.4</v>
      </c>
      <c r="E1383" s="11">
        <v>79</v>
      </c>
      <c r="F1383" s="162">
        <v>15</v>
      </c>
      <c r="G1383" s="25">
        <v>137.68585000000002</v>
      </c>
      <c r="H1383" s="278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</row>
    <row r="1384" spans="1:22" ht="25.5" x14ac:dyDescent="0.25">
      <c r="A1384" s="14" t="s">
        <v>1322</v>
      </c>
      <c r="B1384" s="15" t="s">
        <v>1367</v>
      </c>
      <c r="C1384" s="18">
        <v>2022</v>
      </c>
      <c r="D1384" s="274">
        <v>0.4</v>
      </c>
      <c r="E1384" s="11">
        <v>56</v>
      </c>
      <c r="F1384" s="162">
        <v>15</v>
      </c>
      <c r="G1384" s="25">
        <v>174.15321</v>
      </c>
      <c r="H1384" s="278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</row>
    <row r="1385" spans="1:22" ht="25.5" x14ac:dyDescent="0.25">
      <c r="A1385" s="14" t="s">
        <v>1322</v>
      </c>
      <c r="B1385" s="15" t="s">
        <v>1368</v>
      </c>
      <c r="C1385" s="18">
        <v>2022</v>
      </c>
      <c r="D1385" s="274">
        <v>0.4</v>
      </c>
      <c r="E1385" s="11">
        <v>153</v>
      </c>
      <c r="F1385" s="162">
        <v>15</v>
      </c>
      <c r="G1385" s="453">
        <v>416.79780999999997</v>
      </c>
      <c r="H1385" s="278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</row>
    <row r="1386" spans="1:22" ht="25.5" x14ac:dyDescent="0.25">
      <c r="A1386" s="14" t="s">
        <v>1322</v>
      </c>
      <c r="B1386" s="15" t="s">
        <v>1369</v>
      </c>
      <c r="C1386" s="18">
        <v>2022</v>
      </c>
      <c r="D1386" s="274">
        <v>0.4</v>
      </c>
      <c r="E1386" s="11">
        <v>0</v>
      </c>
      <c r="F1386" s="162">
        <v>15</v>
      </c>
      <c r="G1386" s="454"/>
      <c r="H1386" s="278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</row>
    <row r="1387" spans="1:22" ht="25.5" x14ac:dyDescent="0.25">
      <c r="A1387" s="14" t="s">
        <v>1322</v>
      </c>
      <c r="B1387" s="17" t="s">
        <v>1370</v>
      </c>
      <c r="C1387" s="18">
        <v>2022</v>
      </c>
      <c r="D1387" s="274">
        <v>0.4</v>
      </c>
      <c r="E1387" s="80">
        <v>230</v>
      </c>
      <c r="F1387" s="162">
        <v>160</v>
      </c>
      <c r="G1387" s="20">
        <v>815.99396999999999</v>
      </c>
      <c r="H1387" s="278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</row>
    <row r="1388" spans="1:22" ht="25.5" x14ac:dyDescent="0.25">
      <c r="A1388" s="14" t="s">
        <v>1322</v>
      </c>
      <c r="B1388" s="17" t="s">
        <v>1371</v>
      </c>
      <c r="C1388" s="18">
        <v>2023</v>
      </c>
      <c r="D1388" s="274">
        <v>0.4</v>
      </c>
      <c r="E1388" s="11">
        <v>65</v>
      </c>
      <c r="F1388" s="162">
        <v>100</v>
      </c>
      <c r="G1388" s="20">
        <v>136.51752999999999</v>
      </c>
      <c r="H1388" s="278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</row>
    <row r="1389" spans="1:22" x14ac:dyDescent="0.25">
      <c r="A1389" s="14" t="s">
        <v>1322</v>
      </c>
      <c r="B1389" s="17" t="s">
        <v>1372</v>
      </c>
      <c r="C1389" s="18">
        <v>2023</v>
      </c>
      <c r="D1389" s="274">
        <v>0.4</v>
      </c>
      <c r="E1389" s="11">
        <v>74</v>
      </c>
      <c r="F1389" s="162">
        <v>15</v>
      </c>
      <c r="G1389" s="20">
        <v>363.59523999999999</v>
      </c>
      <c r="H1389" s="278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</row>
    <row r="1390" spans="1:22" x14ac:dyDescent="0.25">
      <c r="A1390" s="14" t="s">
        <v>1322</v>
      </c>
      <c r="B1390" s="17" t="s">
        <v>1373</v>
      </c>
      <c r="C1390" s="18">
        <v>2023</v>
      </c>
      <c r="D1390" s="274">
        <v>0.4</v>
      </c>
      <c r="E1390" s="11">
        <v>372</v>
      </c>
      <c r="F1390" s="162">
        <v>15</v>
      </c>
      <c r="G1390" s="20">
        <v>1311.2894199999998</v>
      </c>
      <c r="H1390" s="278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</row>
    <row r="1391" spans="1:22" ht="25.5" x14ac:dyDescent="0.25">
      <c r="A1391" s="14" t="s">
        <v>1322</v>
      </c>
      <c r="B1391" s="17" t="s">
        <v>1374</v>
      </c>
      <c r="C1391" s="18">
        <v>2023</v>
      </c>
      <c r="D1391" s="274">
        <v>0.4</v>
      </c>
      <c r="E1391" s="11">
        <v>440</v>
      </c>
      <c r="F1391" s="162">
        <v>15</v>
      </c>
      <c r="G1391" s="20">
        <v>1145.0506</v>
      </c>
      <c r="H1391" s="278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</row>
    <row r="1392" spans="1:22" ht="25.5" x14ac:dyDescent="0.25">
      <c r="A1392" s="14" t="s">
        <v>1322</v>
      </c>
      <c r="B1392" s="17" t="s">
        <v>1375</v>
      </c>
      <c r="C1392" s="18">
        <v>2023</v>
      </c>
      <c r="D1392" s="274">
        <v>0.4</v>
      </c>
      <c r="E1392" s="11">
        <v>278</v>
      </c>
      <c r="F1392" s="162">
        <v>90</v>
      </c>
      <c r="G1392" s="20">
        <v>772.25869999999998</v>
      </c>
      <c r="H1392" s="278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</row>
    <row r="1393" spans="1:22" x14ac:dyDescent="0.25">
      <c r="A1393" s="14" t="s">
        <v>1322</v>
      </c>
      <c r="B1393" s="17" t="s">
        <v>1376</v>
      </c>
      <c r="C1393" s="18">
        <v>2023</v>
      </c>
      <c r="D1393" s="274">
        <v>0.4</v>
      </c>
      <c r="E1393" s="11">
        <v>111</v>
      </c>
      <c r="F1393" s="162">
        <v>150</v>
      </c>
      <c r="G1393" s="25">
        <v>455.79795000000001</v>
      </c>
      <c r="H1393" s="278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</row>
    <row r="1394" spans="1:22" x14ac:dyDescent="0.25">
      <c r="A1394" s="14" t="s">
        <v>1322</v>
      </c>
      <c r="B1394" s="17" t="s">
        <v>1377</v>
      </c>
      <c r="C1394" s="18">
        <v>2023</v>
      </c>
      <c r="D1394" s="274">
        <v>0.4</v>
      </c>
      <c r="E1394" s="11">
        <v>155</v>
      </c>
      <c r="F1394" s="162">
        <v>150</v>
      </c>
      <c r="G1394" s="25">
        <v>695.04687999999999</v>
      </c>
      <c r="H1394" s="278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</row>
    <row r="1395" spans="1:22" ht="25.5" x14ac:dyDescent="0.25">
      <c r="A1395" s="14" t="s">
        <v>1322</v>
      </c>
      <c r="B1395" s="17" t="s">
        <v>1378</v>
      </c>
      <c r="C1395" s="18">
        <v>2023</v>
      </c>
      <c r="D1395" s="274">
        <v>0.4</v>
      </c>
      <c r="E1395" s="11">
        <v>53</v>
      </c>
      <c r="F1395" s="162">
        <v>15</v>
      </c>
      <c r="G1395" s="25">
        <v>235.25977</v>
      </c>
      <c r="H1395" s="278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</row>
    <row r="1396" spans="1:22" x14ac:dyDescent="0.25">
      <c r="A1396" s="14" t="s">
        <v>1322</v>
      </c>
      <c r="B1396" s="17" t="s">
        <v>1379</v>
      </c>
      <c r="C1396" s="18">
        <v>2023</v>
      </c>
      <c r="D1396" s="274">
        <v>0.4</v>
      </c>
      <c r="E1396" s="11">
        <v>281</v>
      </c>
      <c r="F1396" s="162">
        <v>40</v>
      </c>
      <c r="G1396" s="25">
        <v>697.01493000000005</v>
      </c>
      <c r="H1396" s="278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</row>
    <row r="1397" spans="1:22" ht="25.5" x14ac:dyDescent="0.25">
      <c r="A1397" s="14" t="s">
        <v>1322</v>
      </c>
      <c r="B1397" s="17" t="s">
        <v>1380</v>
      </c>
      <c r="C1397" s="18">
        <v>2023</v>
      </c>
      <c r="D1397" s="274">
        <v>0.4</v>
      </c>
      <c r="E1397" s="11">
        <v>0</v>
      </c>
      <c r="F1397" s="162">
        <v>15</v>
      </c>
      <c r="G1397" s="26">
        <v>235.72101000000001</v>
      </c>
      <c r="H1397" s="278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</row>
    <row r="1398" spans="1:22" x14ac:dyDescent="0.25">
      <c r="A1398" s="14" t="s">
        <v>1322</v>
      </c>
      <c r="B1398" s="17" t="s">
        <v>1381</v>
      </c>
      <c r="C1398" s="18">
        <v>2023</v>
      </c>
      <c r="D1398" s="274">
        <v>0.4</v>
      </c>
      <c r="E1398" s="11">
        <v>47</v>
      </c>
      <c r="F1398" s="162">
        <v>150</v>
      </c>
      <c r="G1398" s="26">
        <v>348.50815999999998</v>
      </c>
      <c r="H1398" s="278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</row>
    <row r="1399" spans="1:22" x14ac:dyDescent="0.25">
      <c r="A1399" s="14" t="s">
        <v>1322</v>
      </c>
      <c r="B1399" s="17" t="s">
        <v>1382</v>
      </c>
      <c r="C1399" s="18">
        <v>2023</v>
      </c>
      <c r="D1399" s="274">
        <v>0.4</v>
      </c>
      <c r="E1399" s="11">
        <v>194</v>
      </c>
      <c r="F1399" s="162">
        <v>50</v>
      </c>
      <c r="G1399" s="26">
        <v>581.80756999999994</v>
      </c>
      <c r="H1399" s="278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</row>
    <row r="1400" spans="1:22" ht="25.5" x14ac:dyDescent="0.25">
      <c r="A1400" s="14" t="s">
        <v>1322</v>
      </c>
      <c r="B1400" s="15" t="s">
        <v>1383</v>
      </c>
      <c r="C1400" s="18">
        <v>2023</v>
      </c>
      <c r="D1400" s="274">
        <v>0.4</v>
      </c>
      <c r="E1400" s="11">
        <v>32</v>
      </c>
      <c r="F1400" s="162">
        <v>30</v>
      </c>
      <c r="G1400" s="26">
        <v>185.54598000000001</v>
      </c>
      <c r="H1400" s="278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</row>
    <row r="1401" spans="1:22" x14ac:dyDescent="0.25">
      <c r="A1401" s="14" t="s">
        <v>1322</v>
      </c>
      <c r="B1401" s="17" t="s">
        <v>1384</v>
      </c>
      <c r="C1401" s="18">
        <v>2023</v>
      </c>
      <c r="D1401" s="274">
        <v>0.4</v>
      </c>
      <c r="E1401" s="11">
        <v>139</v>
      </c>
      <c r="F1401" s="162">
        <v>15</v>
      </c>
      <c r="G1401" s="25">
        <v>554.09193000000005</v>
      </c>
      <c r="H1401" s="278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</row>
    <row r="1402" spans="1:22" ht="25.5" x14ac:dyDescent="0.25">
      <c r="A1402" s="14" t="s">
        <v>1322</v>
      </c>
      <c r="B1402" s="17" t="s">
        <v>1385</v>
      </c>
      <c r="C1402" s="18">
        <v>2023</v>
      </c>
      <c r="D1402" s="274">
        <v>0.4</v>
      </c>
      <c r="E1402" s="11">
        <v>135</v>
      </c>
      <c r="F1402" s="162">
        <v>15</v>
      </c>
      <c r="G1402" s="25">
        <v>394.34671000000003</v>
      </c>
      <c r="H1402" s="278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</row>
    <row r="1403" spans="1:22" ht="25.5" x14ac:dyDescent="0.25">
      <c r="A1403" s="14" t="s">
        <v>1322</v>
      </c>
      <c r="B1403" s="17" t="s">
        <v>1386</v>
      </c>
      <c r="C1403" s="18">
        <v>2023</v>
      </c>
      <c r="D1403" s="274">
        <v>0.4</v>
      </c>
      <c r="E1403" s="11">
        <v>75</v>
      </c>
      <c r="F1403" s="162">
        <v>15</v>
      </c>
      <c r="G1403" s="25">
        <v>337.66219000000001</v>
      </c>
      <c r="H1403" s="278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</row>
    <row r="1404" spans="1:22" ht="25.5" x14ac:dyDescent="0.25">
      <c r="A1404" s="14" t="s">
        <v>1322</v>
      </c>
      <c r="B1404" s="17" t="s">
        <v>1387</v>
      </c>
      <c r="C1404" s="18">
        <v>2023</v>
      </c>
      <c r="D1404" s="274">
        <v>0.4</v>
      </c>
      <c r="E1404" s="11">
        <v>63</v>
      </c>
      <c r="F1404" s="162">
        <v>40</v>
      </c>
      <c r="G1404" s="25">
        <v>305.49839000000003</v>
      </c>
      <c r="H1404" s="278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</row>
    <row r="1405" spans="1:22" x14ac:dyDescent="0.25">
      <c r="A1405" s="14" t="s">
        <v>1322</v>
      </c>
      <c r="B1405" s="17" t="s">
        <v>1388</v>
      </c>
      <c r="C1405" s="18">
        <v>2023</v>
      </c>
      <c r="D1405" s="274">
        <v>0.4</v>
      </c>
      <c r="E1405" s="11">
        <v>131</v>
      </c>
      <c r="F1405" s="162">
        <v>15</v>
      </c>
      <c r="G1405" s="25">
        <v>328.88875000000002</v>
      </c>
      <c r="H1405" s="278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</row>
    <row r="1406" spans="1:22" ht="25.5" x14ac:dyDescent="0.25">
      <c r="A1406" s="14" t="s">
        <v>1322</v>
      </c>
      <c r="B1406" s="17" t="s">
        <v>1389</v>
      </c>
      <c r="C1406" s="18">
        <v>2023</v>
      </c>
      <c r="D1406" s="274">
        <v>0.4</v>
      </c>
      <c r="E1406" s="11">
        <v>43</v>
      </c>
      <c r="F1406" s="162">
        <v>150</v>
      </c>
      <c r="G1406" s="25">
        <v>268.17720000000003</v>
      </c>
      <c r="H1406" s="278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</row>
    <row r="1407" spans="1:22" x14ac:dyDescent="0.25">
      <c r="A1407" s="14" t="s">
        <v>1322</v>
      </c>
      <c r="B1407" s="17" t="s">
        <v>1390</v>
      </c>
      <c r="C1407" s="18">
        <v>2023</v>
      </c>
      <c r="D1407" s="274">
        <v>0.4</v>
      </c>
      <c r="E1407" s="11">
        <v>117</v>
      </c>
      <c r="F1407" s="162">
        <v>70</v>
      </c>
      <c r="G1407" s="25">
        <v>543.09706999999992</v>
      </c>
      <c r="H1407" s="278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</row>
    <row r="1408" spans="1:22" ht="38.25" x14ac:dyDescent="0.25">
      <c r="A1408" s="14" t="s">
        <v>1322</v>
      </c>
      <c r="B1408" s="17" t="s">
        <v>1391</v>
      </c>
      <c r="C1408" s="18">
        <v>2023</v>
      </c>
      <c r="D1408" s="274">
        <v>0.4</v>
      </c>
      <c r="E1408" s="11">
        <v>300</v>
      </c>
      <c r="F1408" s="162">
        <v>15</v>
      </c>
      <c r="G1408" s="25">
        <v>678.72064</v>
      </c>
      <c r="H1408" s="278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</row>
    <row r="1409" spans="1:22" ht="25.5" x14ac:dyDescent="0.25">
      <c r="A1409" s="14" t="s">
        <v>1322</v>
      </c>
      <c r="B1409" s="17" t="s">
        <v>1392</v>
      </c>
      <c r="C1409" s="18">
        <v>2023</v>
      </c>
      <c r="D1409" s="274">
        <v>0.4</v>
      </c>
      <c r="E1409" s="11">
        <v>258</v>
      </c>
      <c r="F1409" s="162">
        <v>15</v>
      </c>
      <c r="G1409" s="25">
        <v>768.48481000000004</v>
      </c>
      <c r="H1409" s="278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</row>
    <row r="1410" spans="1:22" ht="25.5" x14ac:dyDescent="0.25">
      <c r="A1410" s="14" t="s">
        <v>1322</v>
      </c>
      <c r="B1410" s="17" t="s">
        <v>1393</v>
      </c>
      <c r="C1410" s="18">
        <v>2023</v>
      </c>
      <c r="D1410" s="274">
        <v>0.4</v>
      </c>
      <c r="E1410" s="11">
        <v>285</v>
      </c>
      <c r="F1410" s="162">
        <v>15</v>
      </c>
      <c r="G1410" s="25">
        <v>577.59843000000001</v>
      </c>
      <c r="H1410" s="278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</row>
    <row r="1411" spans="1:22" ht="25.5" x14ac:dyDescent="0.25">
      <c r="A1411" s="14" t="s">
        <v>1322</v>
      </c>
      <c r="B1411" s="17" t="s">
        <v>1394</v>
      </c>
      <c r="C1411" s="18">
        <v>2023</v>
      </c>
      <c r="D1411" s="274">
        <v>0.4</v>
      </c>
      <c r="E1411" s="11">
        <v>395</v>
      </c>
      <c r="F1411" s="162">
        <v>60</v>
      </c>
      <c r="G1411" s="25">
        <v>809.45051999999998</v>
      </c>
      <c r="H1411" s="278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</row>
    <row r="1412" spans="1:22" ht="25.5" x14ac:dyDescent="0.25">
      <c r="A1412" s="14" t="s">
        <v>1322</v>
      </c>
      <c r="B1412" s="17" t="s">
        <v>1395</v>
      </c>
      <c r="C1412" s="18">
        <v>2023</v>
      </c>
      <c r="D1412" s="274">
        <v>0.4</v>
      </c>
      <c r="E1412" s="11">
        <v>67</v>
      </c>
      <c r="F1412" s="162">
        <v>5</v>
      </c>
      <c r="G1412" s="25">
        <v>128.76568</v>
      </c>
      <c r="H1412" s="278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</row>
    <row r="1413" spans="1:22" ht="51" x14ac:dyDescent="0.25">
      <c r="A1413" s="14" t="s">
        <v>1322</v>
      </c>
      <c r="B1413" s="17" t="s">
        <v>1396</v>
      </c>
      <c r="C1413" s="18">
        <v>2023</v>
      </c>
      <c r="D1413" s="274">
        <v>0.4</v>
      </c>
      <c r="E1413" s="11">
        <v>250</v>
      </c>
      <c r="F1413" s="162">
        <v>5</v>
      </c>
      <c r="G1413" s="25">
        <v>458.53231</v>
      </c>
      <c r="H1413" s="278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</row>
    <row r="1414" spans="1:22" x14ac:dyDescent="0.25">
      <c r="A1414" s="14" t="s">
        <v>1322</v>
      </c>
      <c r="B1414" s="43" t="s">
        <v>1397</v>
      </c>
      <c r="C1414" s="18">
        <v>2023</v>
      </c>
      <c r="D1414" s="274">
        <v>0.4</v>
      </c>
      <c r="E1414" s="11">
        <v>20</v>
      </c>
      <c r="F1414" s="162">
        <v>25</v>
      </c>
      <c r="G1414" s="25">
        <v>142.13646</v>
      </c>
      <c r="H1414" s="278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</row>
    <row r="1415" spans="1:22" ht="25.5" x14ac:dyDescent="0.25">
      <c r="A1415" s="14" t="s">
        <v>1322</v>
      </c>
      <c r="B1415" s="43" t="s">
        <v>1398</v>
      </c>
      <c r="C1415" s="18">
        <v>2023</v>
      </c>
      <c r="D1415" s="274">
        <v>0.4</v>
      </c>
      <c r="E1415" s="11">
        <v>141</v>
      </c>
      <c r="F1415" s="162">
        <v>30</v>
      </c>
      <c r="G1415" s="25">
        <v>495.30103000000003</v>
      </c>
      <c r="H1415" s="278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</row>
    <row r="1416" spans="1:22" ht="25.5" x14ac:dyDescent="0.25">
      <c r="A1416" s="14" t="s">
        <v>1322</v>
      </c>
      <c r="B1416" s="43" t="s">
        <v>1399</v>
      </c>
      <c r="C1416" s="18">
        <v>2023</v>
      </c>
      <c r="D1416" s="274">
        <v>0.4</v>
      </c>
      <c r="E1416" s="11">
        <v>99</v>
      </c>
      <c r="F1416" s="162">
        <v>20</v>
      </c>
      <c r="G1416" s="25">
        <v>441.04179999999997</v>
      </c>
      <c r="H1416" s="278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</row>
    <row r="1417" spans="1:22" ht="25.5" x14ac:dyDescent="0.25">
      <c r="A1417" s="14" t="s">
        <v>1322</v>
      </c>
      <c r="B1417" s="43" t="s">
        <v>1400</v>
      </c>
      <c r="C1417" s="18">
        <v>2023</v>
      </c>
      <c r="D1417" s="274">
        <v>0.4</v>
      </c>
      <c r="E1417" s="11">
        <v>244</v>
      </c>
      <c r="F1417" s="162">
        <v>15</v>
      </c>
      <c r="G1417" s="25">
        <v>574.27490999999998</v>
      </c>
      <c r="H1417" s="278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</row>
    <row r="1418" spans="1:22" ht="25.5" x14ac:dyDescent="0.25">
      <c r="A1418" s="14" t="s">
        <v>1322</v>
      </c>
      <c r="B1418" s="43" t="s">
        <v>1401</v>
      </c>
      <c r="C1418" s="18">
        <v>2023</v>
      </c>
      <c r="D1418" s="274">
        <v>0.4</v>
      </c>
      <c r="E1418" s="11">
        <v>113</v>
      </c>
      <c r="F1418" s="162">
        <v>15</v>
      </c>
      <c r="G1418" s="25">
        <v>320.09692000000001</v>
      </c>
      <c r="H1418" s="278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</row>
    <row r="1419" spans="1:22" ht="25.5" x14ac:dyDescent="0.25">
      <c r="A1419" s="14" t="s">
        <v>1322</v>
      </c>
      <c r="B1419" s="43" t="s">
        <v>1402</v>
      </c>
      <c r="C1419" s="18">
        <v>2023</v>
      </c>
      <c r="D1419" s="274">
        <v>0.4</v>
      </c>
      <c r="E1419" s="11">
        <v>168</v>
      </c>
      <c r="F1419" s="162">
        <v>30</v>
      </c>
      <c r="G1419" s="25">
        <v>614.68626000000006</v>
      </c>
      <c r="H1419" s="278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</row>
    <row r="1420" spans="1:22" ht="25.5" x14ac:dyDescent="0.25">
      <c r="A1420" s="14" t="s">
        <v>1322</v>
      </c>
      <c r="B1420" s="43" t="s">
        <v>1403</v>
      </c>
      <c r="C1420" s="18">
        <v>2023</v>
      </c>
      <c r="D1420" s="274">
        <v>0.4</v>
      </c>
      <c r="E1420" s="11">
        <v>60</v>
      </c>
      <c r="F1420" s="162">
        <v>15</v>
      </c>
      <c r="G1420" s="25">
        <v>224.02566000000002</v>
      </c>
      <c r="H1420" s="278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</row>
    <row r="1421" spans="1:22" ht="25.5" x14ac:dyDescent="0.25">
      <c r="A1421" s="14" t="s">
        <v>1322</v>
      </c>
      <c r="B1421" s="43" t="s">
        <v>1404</v>
      </c>
      <c r="C1421" s="18">
        <v>2023</v>
      </c>
      <c r="D1421" s="274">
        <v>0.4</v>
      </c>
      <c r="E1421" s="11">
        <v>147</v>
      </c>
      <c r="F1421" s="162">
        <v>15</v>
      </c>
      <c r="G1421" s="25">
        <v>442.09227000000004</v>
      </c>
      <c r="H1421" s="278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</row>
    <row r="1422" spans="1:22" x14ac:dyDescent="0.25">
      <c r="A1422" s="14" t="s">
        <v>1322</v>
      </c>
      <c r="B1422" s="43" t="s">
        <v>1405</v>
      </c>
      <c r="C1422" s="18">
        <v>2023</v>
      </c>
      <c r="D1422" s="274">
        <v>0.4</v>
      </c>
      <c r="E1422" s="11">
        <v>46</v>
      </c>
      <c r="F1422" s="162">
        <v>15</v>
      </c>
      <c r="G1422" s="25">
        <v>220.43122</v>
      </c>
      <c r="H1422" s="278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</row>
    <row r="1423" spans="1:22" x14ac:dyDescent="0.25">
      <c r="A1423" s="14" t="s">
        <v>1322</v>
      </c>
      <c r="B1423" s="43" t="s">
        <v>1406</v>
      </c>
      <c r="C1423" s="18">
        <v>2023</v>
      </c>
      <c r="D1423" s="274">
        <v>0.4</v>
      </c>
      <c r="E1423" s="11">
        <v>354</v>
      </c>
      <c r="F1423" s="162">
        <v>10</v>
      </c>
      <c r="G1423" s="25">
        <v>901.77515000000005</v>
      </c>
      <c r="H1423" s="278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</row>
    <row r="1424" spans="1:22" x14ac:dyDescent="0.25">
      <c r="A1424" s="14" t="s">
        <v>1322</v>
      </c>
      <c r="B1424" s="43" t="s">
        <v>1407</v>
      </c>
      <c r="C1424" s="18">
        <v>2023</v>
      </c>
      <c r="D1424" s="274">
        <v>0.4</v>
      </c>
      <c r="E1424" s="11">
        <v>102</v>
      </c>
      <c r="F1424" s="162">
        <v>23</v>
      </c>
      <c r="G1424" s="25">
        <v>451.32553000000001</v>
      </c>
      <c r="H1424" s="278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</row>
    <row r="1425" spans="1:22" x14ac:dyDescent="0.25">
      <c r="A1425" s="14" t="s">
        <v>1322</v>
      </c>
      <c r="B1425" s="43" t="s">
        <v>1408</v>
      </c>
      <c r="C1425" s="18">
        <v>2023</v>
      </c>
      <c r="D1425" s="274">
        <v>0.4</v>
      </c>
      <c r="E1425" s="11">
        <v>141</v>
      </c>
      <c r="F1425" s="162">
        <v>15</v>
      </c>
      <c r="G1425" s="25">
        <v>579.22895999999992</v>
      </c>
      <c r="H1425" s="278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</row>
    <row r="1426" spans="1:22" x14ac:dyDescent="0.25">
      <c r="A1426" s="14" t="s">
        <v>1322</v>
      </c>
      <c r="B1426" s="43" t="s">
        <v>1409</v>
      </c>
      <c r="C1426" s="18">
        <v>2023</v>
      </c>
      <c r="D1426" s="274">
        <v>0.4</v>
      </c>
      <c r="E1426" s="11">
        <v>67</v>
      </c>
      <c r="F1426" s="162">
        <v>15</v>
      </c>
      <c r="G1426" s="25">
        <v>213.06925000000001</v>
      </c>
      <c r="H1426" s="278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</row>
    <row r="1427" spans="1:22" x14ac:dyDescent="0.25">
      <c r="A1427" s="14" t="s">
        <v>1322</v>
      </c>
      <c r="B1427" s="43" t="s">
        <v>1410</v>
      </c>
      <c r="C1427" s="18">
        <v>2023</v>
      </c>
      <c r="D1427" s="274">
        <v>0.4</v>
      </c>
      <c r="E1427" s="11">
        <v>44</v>
      </c>
      <c r="F1427" s="162">
        <v>15</v>
      </c>
      <c r="G1427" s="25">
        <v>242.78936999999999</v>
      </c>
      <c r="H1427" s="278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</row>
    <row r="1428" spans="1:22" x14ac:dyDescent="0.25">
      <c r="A1428" s="14" t="s">
        <v>1322</v>
      </c>
      <c r="B1428" s="43" t="s">
        <v>1411</v>
      </c>
      <c r="C1428" s="18">
        <v>2023</v>
      </c>
      <c r="D1428" s="274">
        <v>0.4</v>
      </c>
      <c r="E1428" s="11">
        <v>95</v>
      </c>
      <c r="F1428" s="162">
        <v>50</v>
      </c>
      <c r="G1428" s="25">
        <v>423.19556</v>
      </c>
      <c r="H1428" s="278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</row>
    <row r="1429" spans="1:22" x14ac:dyDescent="0.25">
      <c r="A1429" s="14" t="s">
        <v>1322</v>
      </c>
      <c r="B1429" s="43" t="s">
        <v>1412</v>
      </c>
      <c r="C1429" s="18">
        <v>2023</v>
      </c>
      <c r="D1429" s="274">
        <v>0.4</v>
      </c>
      <c r="E1429" s="11">
        <v>219</v>
      </c>
      <c r="F1429" s="162">
        <v>10</v>
      </c>
      <c r="G1429" s="25">
        <v>715.37992000000008</v>
      </c>
      <c r="H1429" s="278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</row>
    <row r="1430" spans="1:22" ht="25.5" x14ac:dyDescent="0.25">
      <c r="A1430" s="14" t="s">
        <v>1322</v>
      </c>
      <c r="B1430" s="43" t="s">
        <v>1413</v>
      </c>
      <c r="C1430" s="18">
        <v>2023</v>
      </c>
      <c r="D1430" s="274">
        <v>0.4</v>
      </c>
      <c r="E1430" s="11">
        <v>139</v>
      </c>
      <c r="F1430" s="162">
        <v>10</v>
      </c>
      <c r="G1430" s="25">
        <v>466.34647999999999</v>
      </c>
      <c r="H1430" s="278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</row>
    <row r="1431" spans="1:22" x14ac:dyDescent="0.25">
      <c r="A1431" s="14" t="s">
        <v>1322</v>
      </c>
      <c r="B1431" s="43" t="s">
        <v>1414</v>
      </c>
      <c r="C1431" s="18">
        <v>2023</v>
      </c>
      <c r="D1431" s="274">
        <v>0.4</v>
      </c>
      <c r="E1431" s="11">
        <v>44</v>
      </c>
      <c r="F1431" s="162">
        <v>11</v>
      </c>
      <c r="G1431" s="25">
        <v>342.28859999999997</v>
      </c>
      <c r="H1431" s="278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</row>
    <row r="1432" spans="1:22" ht="25.5" x14ac:dyDescent="0.25">
      <c r="A1432" s="14" t="s">
        <v>1322</v>
      </c>
      <c r="B1432" s="43" t="s">
        <v>1415</v>
      </c>
      <c r="C1432" s="18">
        <v>2023</v>
      </c>
      <c r="D1432" s="274">
        <v>0.4</v>
      </c>
      <c r="E1432" s="11">
        <v>116</v>
      </c>
      <c r="F1432" s="162">
        <v>32</v>
      </c>
      <c r="G1432" s="25">
        <v>368.35690999999997</v>
      </c>
      <c r="H1432" s="278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</row>
    <row r="1433" spans="1:22" x14ac:dyDescent="0.25">
      <c r="A1433" s="14" t="s">
        <v>1322</v>
      </c>
      <c r="B1433" s="43" t="s">
        <v>1416</v>
      </c>
      <c r="C1433" s="18">
        <v>2023</v>
      </c>
      <c r="D1433" s="274">
        <v>0.4</v>
      </c>
      <c r="E1433" s="11">
        <v>35</v>
      </c>
      <c r="F1433" s="162">
        <v>15</v>
      </c>
      <c r="G1433" s="25">
        <v>348.42653000000001</v>
      </c>
      <c r="H1433" s="278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</row>
    <row r="1434" spans="1:22" x14ac:dyDescent="0.25">
      <c r="A1434" s="14" t="s">
        <v>1322</v>
      </c>
      <c r="B1434" s="43" t="s">
        <v>1417</v>
      </c>
      <c r="C1434" s="18">
        <v>2023</v>
      </c>
      <c r="D1434" s="274">
        <v>0.4</v>
      </c>
      <c r="E1434" s="11">
        <v>74</v>
      </c>
      <c r="F1434" s="162">
        <v>15</v>
      </c>
      <c r="G1434" s="25">
        <v>332.35273999999998</v>
      </c>
      <c r="H1434" s="278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</row>
    <row r="1435" spans="1:22" x14ac:dyDescent="0.25">
      <c r="A1435" s="14" t="s">
        <v>1322</v>
      </c>
      <c r="B1435" s="43" t="s">
        <v>1418</v>
      </c>
      <c r="C1435" s="18">
        <v>2023</v>
      </c>
      <c r="D1435" s="274">
        <v>0.4</v>
      </c>
      <c r="E1435" s="11">
        <v>154</v>
      </c>
      <c r="F1435" s="162">
        <v>15</v>
      </c>
      <c r="G1435" s="25">
        <v>548.23702000000003</v>
      </c>
      <c r="H1435" s="278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</row>
    <row r="1436" spans="1:22" x14ac:dyDescent="0.25">
      <c r="A1436" s="14" t="s">
        <v>1322</v>
      </c>
      <c r="B1436" s="43" t="s">
        <v>1419</v>
      </c>
      <c r="C1436" s="18">
        <v>2023</v>
      </c>
      <c r="D1436" s="274">
        <v>0.4</v>
      </c>
      <c r="E1436" s="11">
        <v>116</v>
      </c>
      <c r="F1436" s="162">
        <v>40</v>
      </c>
      <c r="G1436" s="25">
        <v>369.39125999999999</v>
      </c>
      <c r="H1436" s="278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</row>
    <row r="1437" spans="1:22" ht="38.25" x14ac:dyDescent="0.25">
      <c r="A1437" s="14" t="s">
        <v>1322</v>
      </c>
      <c r="B1437" s="43" t="s">
        <v>1420</v>
      </c>
      <c r="C1437" s="18">
        <v>2023</v>
      </c>
      <c r="D1437" s="274">
        <v>0.4</v>
      </c>
      <c r="E1437" s="11">
        <v>175</v>
      </c>
      <c r="F1437" s="162">
        <v>10</v>
      </c>
      <c r="G1437" s="25">
        <v>499.66728999999998</v>
      </c>
      <c r="H1437" s="278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</row>
    <row r="1438" spans="1:22" ht="25.5" x14ac:dyDescent="0.25">
      <c r="A1438" s="14" t="s">
        <v>1322</v>
      </c>
      <c r="B1438" s="43" t="s">
        <v>1421</v>
      </c>
      <c r="C1438" s="18">
        <v>2023</v>
      </c>
      <c r="D1438" s="274">
        <v>0.4</v>
      </c>
      <c r="E1438" s="11">
        <v>421</v>
      </c>
      <c r="F1438" s="162">
        <v>34</v>
      </c>
      <c r="G1438" s="25">
        <v>624.10365999999999</v>
      </c>
      <c r="H1438" s="278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</row>
    <row r="1439" spans="1:22" ht="51" x14ac:dyDescent="0.25">
      <c r="A1439" s="14" t="s">
        <v>1322</v>
      </c>
      <c r="B1439" s="43" t="s">
        <v>1422</v>
      </c>
      <c r="C1439" s="18">
        <v>2023</v>
      </c>
      <c r="D1439" s="274">
        <v>0.4</v>
      </c>
      <c r="E1439" s="11">
        <v>33</v>
      </c>
      <c r="F1439" s="162">
        <v>10</v>
      </c>
      <c r="G1439" s="25">
        <v>152.65667000000002</v>
      </c>
      <c r="H1439" s="278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</row>
    <row r="1440" spans="1:22" ht="25.5" x14ac:dyDescent="0.25">
      <c r="A1440" s="14" t="s">
        <v>1322</v>
      </c>
      <c r="B1440" s="43" t="s">
        <v>1423</v>
      </c>
      <c r="C1440" s="18">
        <v>2023</v>
      </c>
      <c r="D1440" s="274">
        <v>0.4</v>
      </c>
      <c r="E1440" s="11">
        <v>78</v>
      </c>
      <c r="F1440" s="162">
        <v>15</v>
      </c>
      <c r="G1440" s="25">
        <v>298.70202</v>
      </c>
      <c r="H1440" s="278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</row>
    <row r="1441" spans="1:22" ht="38.25" x14ac:dyDescent="0.25">
      <c r="A1441" s="14" t="s">
        <v>1322</v>
      </c>
      <c r="B1441" s="15" t="s">
        <v>1424</v>
      </c>
      <c r="C1441" s="18">
        <v>2023</v>
      </c>
      <c r="D1441" s="274">
        <v>0.4</v>
      </c>
      <c r="E1441" s="11">
        <v>790</v>
      </c>
      <c r="F1441" s="162">
        <v>165</v>
      </c>
      <c r="G1441" s="25">
        <v>1214.10844</v>
      </c>
      <c r="H1441" s="278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</row>
    <row r="1442" spans="1:22" ht="25.5" x14ac:dyDescent="0.25">
      <c r="A1442" s="14" t="s">
        <v>1322</v>
      </c>
      <c r="B1442" s="17" t="s">
        <v>1425</v>
      </c>
      <c r="C1442" s="18">
        <v>2023</v>
      </c>
      <c r="D1442" s="274">
        <v>0.4</v>
      </c>
      <c r="E1442" s="11">
        <v>7</v>
      </c>
      <c r="F1442" s="162">
        <v>30</v>
      </c>
      <c r="G1442" s="25">
        <v>206.79864000000001</v>
      </c>
      <c r="H1442" s="278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</row>
    <row r="1443" spans="1:22" ht="25.5" x14ac:dyDescent="0.25">
      <c r="A1443" s="14" t="s">
        <v>1322</v>
      </c>
      <c r="B1443" s="17" t="s">
        <v>1426</v>
      </c>
      <c r="C1443" s="18">
        <v>2023</v>
      </c>
      <c r="D1443" s="274">
        <v>0.4</v>
      </c>
      <c r="E1443" s="11">
        <v>600</v>
      </c>
      <c r="F1443" s="162">
        <v>375</v>
      </c>
      <c r="G1443" s="25">
        <v>2159.5293799999999</v>
      </c>
      <c r="H1443" s="278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</row>
    <row r="1444" spans="1:22" ht="38.25" x14ac:dyDescent="0.25">
      <c r="A1444" s="14" t="s">
        <v>1322</v>
      </c>
      <c r="B1444" s="17" t="s">
        <v>1427</v>
      </c>
      <c r="C1444" s="18">
        <v>2023</v>
      </c>
      <c r="D1444" s="274">
        <v>0.4</v>
      </c>
      <c r="E1444" s="11">
        <v>179</v>
      </c>
      <c r="F1444" s="162">
        <v>255</v>
      </c>
      <c r="G1444" s="25">
        <v>681.96519999999998</v>
      </c>
      <c r="H1444" s="278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</row>
    <row r="1445" spans="1:22" x14ac:dyDescent="0.25">
      <c r="A1445" s="14" t="s">
        <v>1322</v>
      </c>
      <c r="B1445" s="17" t="s">
        <v>1428</v>
      </c>
      <c r="C1445" s="18">
        <v>2023</v>
      </c>
      <c r="D1445" s="274">
        <v>0.4</v>
      </c>
      <c r="E1445" s="11">
        <v>43</v>
      </c>
      <c r="F1445" s="162">
        <v>90</v>
      </c>
      <c r="G1445" s="25">
        <v>353.95614</v>
      </c>
      <c r="H1445" s="278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</row>
    <row r="1446" spans="1:22" ht="25.5" x14ac:dyDescent="0.25">
      <c r="A1446" s="14" t="s">
        <v>1322</v>
      </c>
      <c r="B1446" s="17" t="s">
        <v>612</v>
      </c>
      <c r="C1446" s="18">
        <v>2023</v>
      </c>
      <c r="D1446" s="274">
        <v>0.4</v>
      </c>
      <c r="E1446" s="11">
        <v>15</v>
      </c>
      <c r="F1446" s="162">
        <v>15</v>
      </c>
      <c r="G1446" s="25">
        <v>132.01102</v>
      </c>
      <c r="H1446" s="278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</row>
    <row r="1447" spans="1:22" x14ac:dyDescent="0.25">
      <c r="A1447" s="14" t="s">
        <v>1322</v>
      </c>
      <c r="B1447" s="17" t="s">
        <v>1429</v>
      </c>
      <c r="C1447" s="18">
        <v>2023</v>
      </c>
      <c r="D1447" s="274">
        <v>0.4</v>
      </c>
      <c r="E1447" s="11">
        <v>478</v>
      </c>
      <c r="F1447" s="162">
        <v>30</v>
      </c>
      <c r="G1447" s="25">
        <v>1032.5730699999999</v>
      </c>
      <c r="H1447" s="278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</row>
    <row r="1448" spans="1:22" x14ac:dyDescent="0.25">
      <c r="A1448" s="14" t="s">
        <v>1322</v>
      </c>
      <c r="B1448" s="17" t="s">
        <v>1430</v>
      </c>
      <c r="C1448" s="18">
        <v>2023</v>
      </c>
      <c r="D1448" s="274">
        <v>0.4</v>
      </c>
      <c r="E1448" s="11">
        <v>137</v>
      </c>
      <c r="F1448" s="162">
        <v>30</v>
      </c>
      <c r="G1448" s="25">
        <v>480.37703999999997</v>
      </c>
      <c r="H1448" s="278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</row>
    <row r="1449" spans="1:22" x14ac:dyDescent="0.25">
      <c r="A1449" s="14" t="s">
        <v>1322</v>
      </c>
      <c r="B1449" s="17" t="s">
        <v>1431</v>
      </c>
      <c r="C1449" s="18">
        <v>2023</v>
      </c>
      <c r="D1449" s="274">
        <v>0.4</v>
      </c>
      <c r="E1449" s="11">
        <v>52</v>
      </c>
      <c r="F1449" s="162">
        <v>6</v>
      </c>
      <c r="G1449" s="25">
        <v>246.9348</v>
      </c>
      <c r="H1449" s="278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</row>
    <row r="1450" spans="1:22" x14ac:dyDescent="0.25">
      <c r="A1450" s="14" t="s">
        <v>1322</v>
      </c>
      <c r="B1450" s="17" t="s">
        <v>1432</v>
      </c>
      <c r="C1450" s="18">
        <v>2023</v>
      </c>
      <c r="D1450" s="274">
        <v>0.4</v>
      </c>
      <c r="E1450" s="11">
        <v>163</v>
      </c>
      <c r="F1450" s="162">
        <v>15</v>
      </c>
      <c r="G1450" s="25">
        <v>610.64440000000002</v>
      </c>
      <c r="H1450" s="278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</row>
    <row r="1451" spans="1:22" ht="25.5" x14ac:dyDescent="0.25">
      <c r="A1451" s="14" t="s">
        <v>1322</v>
      </c>
      <c r="B1451" s="17" t="s">
        <v>1433</v>
      </c>
      <c r="C1451" s="18">
        <v>2023</v>
      </c>
      <c r="D1451" s="274">
        <v>0.4</v>
      </c>
      <c r="E1451" s="11">
        <v>40</v>
      </c>
      <c r="F1451" s="162">
        <v>15</v>
      </c>
      <c r="G1451" s="25">
        <v>138.60682999999997</v>
      </c>
      <c r="H1451" s="278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</row>
    <row r="1452" spans="1:22" x14ac:dyDescent="0.25">
      <c r="A1452" s="14" t="s">
        <v>1322</v>
      </c>
      <c r="B1452" s="17" t="s">
        <v>1434</v>
      </c>
      <c r="C1452" s="18">
        <v>2023</v>
      </c>
      <c r="D1452" s="274">
        <v>0.4</v>
      </c>
      <c r="E1452" s="11">
        <v>83</v>
      </c>
      <c r="F1452" s="162">
        <v>95</v>
      </c>
      <c r="G1452" s="25">
        <v>273.29786999999999</v>
      </c>
      <c r="H1452" s="278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</row>
    <row r="1453" spans="1:22" x14ac:dyDescent="0.25">
      <c r="A1453" s="14" t="s">
        <v>1322</v>
      </c>
      <c r="B1453" s="17" t="s">
        <v>1435</v>
      </c>
      <c r="C1453" s="18">
        <v>2023</v>
      </c>
      <c r="D1453" s="274">
        <v>0.4</v>
      </c>
      <c r="E1453" s="11">
        <v>205</v>
      </c>
      <c r="F1453" s="162">
        <v>15</v>
      </c>
      <c r="G1453" s="25">
        <v>762.44017000000008</v>
      </c>
      <c r="H1453" s="278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</row>
    <row r="1454" spans="1:22" x14ac:dyDescent="0.25">
      <c r="A1454" s="14" t="s">
        <v>1322</v>
      </c>
      <c r="B1454" s="17" t="s">
        <v>1436</v>
      </c>
      <c r="C1454" s="18">
        <v>2023</v>
      </c>
      <c r="D1454" s="274">
        <v>0.4</v>
      </c>
      <c r="E1454" s="11">
        <v>113</v>
      </c>
      <c r="F1454" s="162">
        <v>135</v>
      </c>
      <c r="G1454" s="25">
        <v>549.00665000000004</v>
      </c>
      <c r="H1454" s="278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</row>
    <row r="1455" spans="1:22" x14ac:dyDescent="0.25">
      <c r="A1455" s="14" t="s">
        <v>1322</v>
      </c>
      <c r="B1455" s="17" t="s">
        <v>1437</v>
      </c>
      <c r="C1455" s="18">
        <v>2023</v>
      </c>
      <c r="D1455" s="274">
        <v>0.4</v>
      </c>
      <c r="E1455" s="11">
        <v>139</v>
      </c>
      <c r="F1455" s="162">
        <v>10</v>
      </c>
      <c r="G1455" s="25">
        <v>339.82733000000002</v>
      </c>
      <c r="H1455" s="278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</row>
    <row r="1456" spans="1:22" ht="25.5" x14ac:dyDescent="0.25">
      <c r="A1456" s="14" t="s">
        <v>1322</v>
      </c>
      <c r="B1456" s="24" t="s">
        <v>1438</v>
      </c>
      <c r="C1456" s="18">
        <v>2023</v>
      </c>
      <c r="D1456" s="274">
        <v>0.4</v>
      </c>
      <c r="E1456" s="11">
        <v>65</v>
      </c>
      <c r="F1456" s="162">
        <v>15</v>
      </c>
      <c r="G1456" s="25">
        <v>344.14054999999996</v>
      </c>
      <c r="H1456" s="278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</row>
    <row r="1457" spans="1:22" ht="25.5" x14ac:dyDescent="0.25">
      <c r="A1457" s="14" t="s">
        <v>1322</v>
      </c>
      <c r="B1457" s="24" t="s">
        <v>1438</v>
      </c>
      <c r="C1457" s="18">
        <v>2023</v>
      </c>
      <c r="D1457" s="274">
        <v>0.4</v>
      </c>
      <c r="E1457" s="11">
        <v>135</v>
      </c>
      <c r="F1457" s="162">
        <v>10</v>
      </c>
      <c r="G1457" s="25">
        <v>478.67684000000003</v>
      </c>
      <c r="H1457" s="278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</row>
    <row r="1458" spans="1:22" ht="25.5" x14ac:dyDescent="0.25">
      <c r="A1458" s="14" t="s">
        <v>1322</v>
      </c>
      <c r="B1458" s="24" t="s">
        <v>1438</v>
      </c>
      <c r="C1458" s="18">
        <v>2023</v>
      </c>
      <c r="D1458" s="274">
        <v>0.4</v>
      </c>
      <c r="E1458" s="11">
        <v>100</v>
      </c>
      <c r="F1458" s="162">
        <v>15</v>
      </c>
      <c r="G1458" s="25">
        <v>409.33585999999997</v>
      </c>
      <c r="H1458" s="278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</row>
    <row r="1459" spans="1:22" x14ac:dyDescent="0.25">
      <c r="A1459" s="14" t="s">
        <v>1322</v>
      </c>
      <c r="B1459" s="24" t="s">
        <v>1439</v>
      </c>
      <c r="C1459" s="18">
        <v>2023</v>
      </c>
      <c r="D1459" s="274">
        <v>0.4</v>
      </c>
      <c r="E1459" s="11">
        <v>31</v>
      </c>
      <c r="F1459" s="162">
        <v>30</v>
      </c>
      <c r="G1459" s="25">
        <v>205.9145</v>
      </c>
      <c r="H1459" s="278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</row>
    <row r="1460" spans="1:22" ht="25.5" x14ac:dyDescent="0.25">
      <c r="A1460" s="14" t="s">
        <v>1322</v>
      </c>
      <c r="B1460" s="24" t="s">
        <v>1440</v>
      </c>
      <c r="C1460" s="18">
        <v>2023</v>
      </c>
      <c r="D1460" s="274">
        <v>0.4</v>
      </c>
      <c r="E1460" s="11">
        <v>331</v>
      </c>
      <c r="F1460" s="162">
        <v>15</v>
      </c>
      <c r="G1460" s="25">
        <v>833.51569999999992</v>
      </c>
      <c r="H1460" s="278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</row>
    <row r="1461" spans="1:22" ht="25.5" x14ac:dyDescent="0.25">
      <c r="A1461" s="14" t="s">
        <v>1322</v>
      </c>
      <c r="B1461" s="24" t="s">
        <v>1441</v>
      </c>
      <c r="C1461" s="18">
        <v>2023</v>
      </c>
      <c r="D1461" s="274">
        <v>0.4</v>
      </c>
      <c r="E1461" s="11">
        <v>515</v>
      </c>
      <c r="F1461" s="162">
        <v>195</v>
      </c>
      <c r="G1461" s="25">
        <v>1611.4262900000001</v>
      </c>
      <c r="H1461" s="278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</row>
    <row r="1462" spans="1:22" x14ac:dyDescent="0.25">
      <c r="A1462" s="14" t="s">
        <v>1322</v>
      </c>
      <c r="B1462" s="24" t="s">
        <v>1442</v>
      </c>
      <c r="C1462" s="18">
        <v>2023</v>
      </c>
      <c r="D1462" s="274">
        <v>0.4</v>
      </c>
      <c r="E1462" s="11">
        <v>61</v>
      </c>
      <c r="F1462" s="162">
        <v>80</v>
      </c>
      <c r="G1462" s="25">
        <v>545.24668000000008</v>
      </c>
      <c r="H1462" s="278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</row>
    <row r="1463" spans="1:22" ht="25.5" x14ac:dyDescent="0.25">
      <c r="A1463" s="14" t="s">
        <v>1322</v>
      </c>
      <c r="B1463" s="24" t="s">
        <v>1443</v>
      </c>
      <c r="C1463" s="18">
        <v>2023</v>
      </c>
      <c r="D1463" s="274">
        <v>0.4</v>
      </c>
      <c r="E1463" s="11">
        <v>65</v>
      </c>
      <c r="F1463" s="162">
        <v>23</v>
      </c>
      <c r="G1463" s="25">
        <v>268.83945</v>
      </c>
      <c r="H1463" s="278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</row>
    <row r="1464" spans="1:22" ht="25.5" x14ac:dyDescent="0.25">
      <c r="A1464" s="14" t="s">
        <v>1322</v>
      </c>
      <c r="B1464" s="24" t="s">
        <v>1444</v>
      </c>
      <c r="C1464" s="18">
        <v>2023</v>
      </c>
      <c r="D1464" s="274">
        <v>0.4</v>
      </c>
      <c r="E1464" s="11">
        <v>398</v>
      </c>
      <c r="F1464" s="162">
        <v>60</v>
      </c>
      <c r="G1464" s="25">
        <v>764.82260999999994</v>
      </c>
      <c r="H1464" s="278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</row>
    <row r="1465" spans="1:22" ht="25.5" x14ac:dyDescent="0.25">
      <c r="A1465" s="14" t="s">
        <v>1322</v>
      </c>
      <c r="B1465" s="24" t="s">
        <v>1444</v>
      </c>
      <c r="C1465" s="18">
        <v>2023</v>
      </c>
      <c r="D1465" s="274">
        <v>0.4</v>
      </c>
      <c r="E1465" s="11">
        <v>352</v>
      </c>
      <c r="F1465" s="162">
        <v>60</v>
      </c>
      <c r="G1465" s="25">
        <v>673.29106000000002</v>
      </c>
      <c r="H1465" s="278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</row>
    <row r="1466" spans="1:22" ht="25.5" x14ac:dyDescent="0.25">
      <c r="A1466" s="14" t="s">
        <v>1322</v>
      </c>
      <c r="B1466" s="24" t="s">
        <v>1444</v>
      </c>
      <c r="C1466" s="18">
        <v>2023</v>
      </c>
      <c r="D1466" s="274">
        <v>0.4</v>
      </c>
      <c r="E1466" s="11">
        <v>352</v>
      </c>
      <c r="F1466" s="162">
        <v>60</v>
      </c>
      <c r="G1466" s="25">
        <v>673.29106999999999</v>
      </c>
      <c r="H1466" s="278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</row>
    <row r="1467" spans="1:22" ht="38.25" x14ac:dyDescent="0.25">
      <c r="A1467" s="14" t="s">
        <v>1322</v>
      </c>
      <c r="B1467" s="24" t="s">
        <v>1445</v>
      </c>
      <c r="C1467" s="18">
        <v>2023</v>
      </c>
      <c r="D1467" s="274">
        <v>0.4</v>
      </c>
      <c r="E1467" s="11">
        <v>118</v>
      </c>
      <c r="F1467" s="162">
        <v>15</v>
      </c>
      <c r="G1467" s="25">
        <v>288.46863999999999</v>
      </c>
      <c r="H1467" s="278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</row>
    <row r="1468" spans="1:22" ht="25.5" x14ac:dyDescent="0.25">
      <c r="A1468" s="14" t="s">
        <v>1322</v>
      </c>
      <c r="B1468" s="17" t="s">
        <v>1446</v>
      </c>
      <c r="C1468" s="18">
        <v>2023</v>
      </c>
      <c r="D1468" s="274">
        <v>0.4</v>
      </c>
      <c r="E1468" s="11">
        <v>5</v>
      </c>
      <c r="F1468" s="162">
        <v>100</v>
      </c>
      <c r="G1468" s="25">
        <v>113.51557000000001</v>
      </c>
      <c r="H1468" s="278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</row>
    <row r="1469" spans="1:22" ht="25.5" x14ac:dyDescent="0.25">
      <c r="A1469" s="14" t="s">
        <v>1322</v>
      </c>
      <c r="B1469" s="24" t="s">
        <v>1447</v>
      </c>
      <c r="C1469" s="18">
        <v>2023</v>
      </c>
      <c r="D1469" s="274">
        <v>0.4</v>
      </c>
      <c r="E1469" s="11">
        <v>59</v>
      </c>
      <c r="F1469" s="162">
        <v>10</v>
      </c>
      <c r="G1469" s="25">
        <v>234.45307000000003</v>
      </c>
      <c r="H1469" s="278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</row>
    <row r="1470" spans="1:22" ht="38.25" x14ac:dyDescent="0.25">
      <c r="A1470" s="14" t="s">
        <v>1322</v>
      </c>
      <c r="B1470" s="24" t="s">
        <v>1448</v>
      </c>
      <c r="C1470" s="18">
        <v>2023</v>
      </c>
      <c r="D1470" s="274">
        <v>0.4</v>
      </c>
      <c r="E1470" s="11">
        <v>482</v>
      </c>
      <c r="F1470" s="162">
        <v>101</v>
      </c>
      <c r="G1470" s="25">
        <v>747.74194999999997</v>
      </c>
      <c r="H1470" s="278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</row>
    <row r="1471" spans="1:22" ht="25.5" x14ac:dyDescent="0.25">
      <c r="A1471" s="14" t="s">
        <v>1322</v>
      </c>
      <c r="B1471" s="24" t="s">
        <v>1449</v>
      </c>
      <c r="C1471" s="18">
        <v>2023</v>
      </c>
      <c r="D1471" s="274">
        <v>0.4</v>
      </c>
      <c r="E1471" s="11">
        <v>235</v>
      </c>
      <c r="F1471" s="162">
        <v>160</v>
      </c>
      <c r="G1471" s="25">
        <v>808.62212</v>
      </c>
      <c r="H1471" s="278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</row>
    <row r="1472" spans="1:22" ht="25.5" x14ac:dyDescent="0.25">
      <c r="A1472" s="14" t="s">
        <v>1322</v>
      </c>
      <c r="B1472" s="24" t="s">
        <v>1450</v>
      </c>
      <c r="C1472" s="18">
        <v>2023</v>
      </c>
      <c r="D1472" s="274">
        <v>0.4</v>
      </c>
      <c r="E1472" s="11">
        <v>322</v>
      </c>
      <c r="F1472" s="162">
        <v>95</v>
      </c>
      <c r="G1472" s="26">
        <v>1009.5729792000001</v>
      </c>
      <c r="H1472" s="278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</row>
    <row r="1473" spans="1:22" ht="25.5" x14ac:dyDescent="0.25">
      <c r="A1473" s="14" t="s">
        <v>1322</v>
      </c>
      <c r="B1473" s="24" t="s">
        <v>1451</v>
      </c>
      <c r="C1473" s="18">
        <v>2023</v>
      </c>
      <c r="D1473" s="274">
        <v>0.4</v>
      </c>
      <c r="E1473" s="11">
        <v>45</v>
      </c>
      <c r="F1473" s="162">
        <v>95</v>
      </c>
      <c r="G1473" s="26">
        <v>160.05425280000003</v>
      </c>
      <c r="H1473" s="278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</row>
    <row r="1474" spans="1:22" ht="38.25" x14ac:dyDescent="0.25">
      <c r="A1474" s="14" t="s">
        <v>1322</v>
      </c>
      <c r="B1474" s="24" t="s">
        <v>1452</v>
      </c>
      <c r="C1474" s="18">
        <v>2023</v>
      </c>
      <c r="D1474" s="274">
        <v>0.4</v>
      </c>
      <c r="E1474" s="11">
        <v>1004</v>
      </c>
      <c r="F1474" s="162">
        <v>135</v>
      </c>
      <c r="G1474" s="26">
        <v>1811.38777</v>
      </c>
      <c r="H1474" s="278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</row>
    <row r="1475" spans="1:22" ht="25.5" x14ac:dyDescent="0.25">
      <c r="A1475" s="14" t="s">
        <v>1322</v>
      </c>
      <c r="B1475" s="24" t="s">
        <v>1453</v>
      </c>
      <c r="C1475" s="18">
        <v>2023</v>
      </c>
      <c r="D1475" s="274">
        <v>0.4</v>
      </c>
      <c r="E1475" s="11">
        <v>1133</v>
      </c>
      <c r="F1475" s="162">
        <v>135</v>
      </c>
      <c r="G1475" s="26">
        <v>1967.5381399999999</v>
      </c>
      <c r="H1475" s="278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</row>
    <row r="1476" spans="1:22" ht="25.5" x14ac:dyDescent="0.25">
      <c r="A1476" s="14" t="s">
        <v>1322</v>
      </c>
      <c r="B1476" s="24" t="s">
        <v>1453</v>
      </c>
      <c r="C1476" s="18">
        <v>2023</v>
      </c>
      <c r="D1476" s="274">
        <v>0.4</v>
      </c>
      <c r="E1476" s="11">
        <v>676</v>
      </c>
      <c r="F1476" s="162">
        <v>135</v>
      </c>
      <c r="G1476" s="26">
        <v>1225.4024880000002</v>
      </c>
      <c r="H1476" s="278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</row>
    <row r="1477" spans="1:22" x14ac:dyDescent="0.25">
      <c r="A1477" s="14" t="s">
        <v>1322</v>
      </c>
      <c r="B1477" s="24" t="s">
        <v>1454</v>
      </c>
      <c r="C1477" s="18">
        <v>2023</v>
      </c>
      <c r="D1477" s="274">
        <v>0.4</v>
      </c>
      <c r="E1477" s="11">
        <v>138</v>
      </c>
      <c r="F1477" s="162">
        <v>135</v>
      </c>
      <c r="G1477" s="26">
        <v>328.77706000000001</v>
      </c>
      <c r="H1477" s="278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</row>
    <row r="1478" spans="1:22" ht="25.5" x14ac:dyDescent="0.25">
      <c r="A1478" s="14" t="s">
        <v>1322</v>
      </c>
      <c r="B1478" s="24" t="s">
        <v>1455</v>
      </c>
      <c r="C1478" s="18">
        <v>2023</v>
      </c>
      <c r="D1478" s="274">
        <v>0.4</v>
      </c>
      <c r="E1478" s="11">
        <v>5</v>
      </c>
      <c r="F1478" s="162">
        <v>145</v>
      </c>
      <c r="G1478" s="26">
        <v>188.04114999999999</v>
      </c>
      <c r="H1478" s="278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</row>
    <row r="1479" spans="1:22" ht="25.5" x14ac:dyDescent="0.25">
      <c r="A1479" s="14" t="s">
        <v>1322</v>
      </c>
      <c r="B1479" s="24" t="s">
        <v>1456</v>
      </c>
      <c r="C1479" s="18">
        <v>2023</v>
      </c>
      <c r="D1479" s="274">
        <v>0.4</v>
      </c>
      <c r="E1479" s="11">
        <v>136</v>
      </c>
      <c r="F1479" s="162">
        <v>135</v>
      </c>
      <c r="G1479" s="26">
        <v>233.61346999999998</v>
      </c>
      <c r="H1479" s="278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</row>
    <row r="1480" spans="1:22" ht="25.5" x14ac:dyDescent="0.25">
      <c r="A1480" s="14" t="s">
        <v>1322</v>
      </c>
      <c r="B1480" s="24" t="s">
        <v>1457</v>
      </c>
      <c r="C1480" s="18">
        <v>2023</v>
      </c>
      <c r="D1480" s="274">
        <v>0.4</v>
      </c>
      <c r="E1480" s="11">
        <v>178</v>
      </c>
      <c r="F1480" s="162">
        <v>239.3</v>
      </c>
      <c r="G1480" s="26">
        <v>620.50547000000006</v>
      </c>
      <c r="H1480" s="278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</row>
    <row r="1481" spans="1:22" ht="25.5" x14ac:dyDescent="0.25">
      <c r="A1481" s="14" t="s">
        <v>1322</v>
      </c>
      <c r="B1481" s="24" t="s">
        <v>1458</v>
      </c>
      <c r="C1481" s="18">
        <v>2023</v>
      </c>
      <c r="D1481" s="274">
        <v>0.4</v>
      </c>
      <c r="E1481" s="11">
        <v>85</v>
      </c>
      <c r="F1481" s="162">
        <v>10</v>
      </c>
      <c r="G1481" s="26">
        <v>438.61783000000003</v>
      </c>
      <c r="H1481" s="278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</row>
    <row r="1482" spans="1:22" x14ac:dyDescent="0.25">
      <c r="A1482" s="14" t="s">
        <v>1322</v>
      </c>
      <c r="B1482" s="24" t="s">
        <v>1459</v>
      </c>
      <c r="C1482" s="18">
        <v>2023</v>
      </c>
      <c r="D1482" s="274">
        <v>0.4</v>
      </c>
      <c r="E1482" s="11">
        <v>223</v>
      </c>
      <c r="F1482" s="162">
        <v>50</v>
      </c>
      <c r="G1482" s="25">
        <v>576.15052000000003</v>
      </c>
      <c r="H1482" s="278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</row>
    <row r="1483" spans="1:22" x14ac:dyDescent="0.25">
      <c r="A1483" s="14" t="s">
        <v>1322</v>
      </c>
      <c r="B1483" s="24" t="s">
        <v>1460</v>
      </c>
      <c r="C1483" s="18">
        <v>2023</v>
      </c>
      <c r="D1483" s="274">
        <v>0.4</v>
      </c>
      <c r="E1483" s="11">
        <v>60</v>
      </c>
      <c r="F1483" s="162">
        <v>85</v>
      </c>
      <c r="G1483" s="25">
        <v>339.85334999999998</v>
      </c>
      <c r="H1483" s="278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</row>
    <row r="1484" spans="1:22" ht="25.5" x14ac:dyDescent="0.25">
      <c r="A1484" s="14" t="s">
        <v>1322</v>
      </c>
      <c r="B1484" s="24" t="s">
        <v>1461</v>
      </c>
      <c r="C1484" s="18">
        <v>2023</v>
      </c>
      <c r="D1484" s="274">
        <v>0.4</v>
      </c>
      <c r="E1484" s="11">
        <v>5</v>
      </c>
      <c r="F1484" s="162">
        <v>149</v>
      </c>
      <c r="G1484" s="25">
        <v>111.74775000000001</v>
      </c>
      <c r="H1484" s="278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</row>
    <row r="1485" spans="1:22" ht="25.5" x14ac:dyDescent="0.25">
      <c r="A1485" s="14" t="s">
        <v>1322</v>
      </c>
      <c r="B1485" s="24" t="s">
        <v>1462</v>
      </c>
      <c r="C1485" s="18">
        <v>2023</v>
      </c>
      <c r="D1485" s="274">
        <v>0.4</v>
      </c>
      <c r="E1485" s="11">
        <v>732</v>
      </c>
      <c r="F1485" s="162">
        <v>7</v>
      </c>
      <c r="G1485" s="25">
        <v>2019.8958700000001</v>
      </c>
      <c r="H1485" s="278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</row>
    <row r="1486" spans="1:22" ht="25.5" x14ac:dyDescent="0.25">
      <c r="A1486" s="81" t="s">
        <v>1322</v>
      </c>
      <c r="B1486" s="44" t="s">
        <v>1463</v>
      </c>
      <c r="C1486" s="45">
        <v>2023</v>
      </c>
      <c r="D1486" s="31">
        <v>0.4</v>
      </c>
      <c r="E1486" s="11">
        <v>109</v>
      </c>
      <c r="F1486" s="432">
        <v>15</v>
      </c>
      <c r="G1486" s="46">
        <v>496.73438000000004</v>
      </c>
      <c r="H1486" s="278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</row>
    <row r="1487" spans="1:22" x14ac:dyDescent="0.25">
      <c r="A1487" s="301" t="s">
        <v>1322</v>
      </c>
      <c r="B1487" s="47" t="s">
        <v>1464</v>
      </c>
      <c r="C1487" s="48">
        <v>2024</v>
      </c>
      <c r="D1487" s="325">
        <v>0.4</v>
      </c>
      <c r="E1487" s="49">
        <v>40</v>
      </c>
      <c r="F1487" s="438">
        <v>150</v>
      </c>
      <c r="G1487" s="302">
        <v>235.06948</v>
      </c>
      <c r="H1487" s="278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</row>
    <row r="1488" spans="1:22" ht="25.5" x14ac:dyDescent="0.25">
      <c r="A1488" s="301" t="s">
        <v>1322</v>
      </c>
      <c r="B1488" s="47" t="s">
        <v>1465</v>
      </c>
      <c r="C1488" s="48">
        <v>2024</v>
      </c>
      <c r="D1488" s="325">
        <v>0.4</v>
      </c>
      <c r="E1488" s="49">
        <v>42</v>
      </c>
      <c r="F1488" s="434">
        <v>20</v>
      </c>
      <c r="G1488" s="302">
        <v>242.08144000000001</v>
      </c>
      <c r="H1488" s="278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</row>
    <row r="1489" spans="1:22" ht="38.25" x14ac:dyDescent="0.25">
      <c r="A1489" s="301" t="s">
        <v>1322</v>
      </c>
      <c r="B1489" s="47" t="s">
        <v>1466</v>
      </c>
      <c r="C1489" s="48">
        <v>2024</v>
      </c>
      <c r="D1489" s="325">
        <v>0.4</v>
      </c>
      <c r="E1489" s="49">
        <v>11.722222222222223</v>
      </c>
      <c r="F1489" s="434">
        <v>15</v>
      </c>
      <c r="G1489" s="302">
        <v>33.185071666666673</v>
      </c>
      <c r="H1489" s="278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</row>
    <row r="1490" spans="1:22" ht="38.25" x14ac:dyDescent="0.25">
      <c r="A1490" s="301" t="s">
        <v>1322</v>
      </c>
      <c r="B1490" s="47" t="s">
        <v>1467</v>
      </c>
      <c r="C1490" s="48">
        <v>2024</v>
      </c>
      <c r="D1490" s="325">
        <v>0.4</v>
      </c>
      <c r="E1490" s="49">
        <v>11.722222222222223</v>
      </c>
      <c r="F1490" s="434">
        <v>15</v>
      </c>
      <c r="G1490" s="302">
        <v>33.185071666666673</v>
      </c>
      <c r="H1490" s="278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</row>
    <row r="1491" spans="1:22" ht="25.5" x14ac:dyDescent="0.25">
      <c r="A1491" s="301" t="s">
        <v>1322</v>
      </c>
      <c r="B1491" s="47" t="s">
        <v>1468</v>
      </c>
      <c r="C1491" s="48">
        <v>2024</v>
      </c>
      <c r="D1491" s="325">
        <v>0.4</v>
      </c>
      <c r="E1491" s="49">
        <v>11.722222222222223</v>
      </c>
      <c r="F1491" s="434">
        <v>15</v>
      </c>
      <c r="G1491" s="302">
        <v>33.185071666666673</v>
      </c>
      <c r="H1491" s="278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</row>
    <row r="1492" spans="1:22" ht="25.5" x14ac:dyDescent="0.25">
      <c r="A1492" s="301" t="s">
        <v>1322</v>
      </c>
      <c r="B1492" s="47" t="s">
        <v>1469</v>
      </c>
      <c r="C1492" s="48">
        <v>2024</v>
      </c>
      <c r="D1492" s="325">
        <v>0.4</v>
      </c>
      <c r="E1492" s="49">
        <v>11.722222222222223</v>
      </c>
      <c r="F1492" s="434">
        <v>15</v>
      </c>
      <c r="G1492" s="302">
        <v>33.185071666666673</v>
      </c>
      <c r="H1492" s="278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</row>
    <row r="1493" spans="1:22" ht="25.5" x14ac:dyDescent="0.25">
      <c r="A1493" s="301" t="s">
        <v>1322</v>
      </c>
      <c r="B1493" s="47" t="s">
        <v>1470</v>
      </c>
      <c r="C1493" s="48">
        <v>2024</v>
      </c>
      <c r="D1493" s="325">
        <v>0.4</v>
      </c>
      <c r="E1493" s="49">
        <v>11.722222222222223</v>
      </c>
      <c r="F1493" s="434">
        <v>15</v>
      </c>
      <c r="G1493" s="302">
        <v>33.185071666666673</v>
      </c>
      <c r="H1493" s="278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</row>
    <row r="1494" spans="1:22" ht="25.5" x14ac:dyDescent="0.25">
      <c r="A1494" s="301" t="s">
        <v>1322</v>
      </c>
      <c r="B1494" s="47" t="s">
        <v>1471</v>
      </c>
      <c r="C1494" s="48">
        <v>2024</v>
      </c>
      <c r="D1494" s="325">
        <v>0.4</v>
      </c>
      <c r="E1494" s="49">
        <v>11.722222222222223</v>
      </c>
      <c r="F1494" s="434">
        <v>15</v>
      </c>
      <c r="G1494" s="302">
        <v>33.185071666666673</v>
      </c>
      <c r="H1494" s="278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</row>
    <row r="1495" spans="1:22" ht="25.5" x14ac:dyDescent="0.25">
      <c r="A1495" s="301" t="s">
        <v>1322</v>
      </c>
      <c r="B1495" s="47" t="s">
        <v>1472</v>
      </c>
      <c r="C1495" s="48">
        <v>2024</v>
      </c>
      <c r="D1495" s="325">
        <v>0.4</v>
      </c>
      <c r="E1495" s="49">
        <v>11.722222222222223</v>
      </c>
      <c r="F1495" s="434">
        <v>15</v>
      </c>
      <c r="G1495" s="302">
        <v>33.185071666666673</v>
      </c>
      <c r="H1495" s="278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</row>
    <row r="1496" spans="1:22" x14ac:dyDescent="0.25">
      <c r="A1496" s="301" t="s">
        <v>1322</v>
      </c>
      <c r="B1496" s="47" t="s">
        <v>1473</v>
      </c>
      <c r="C1496" s="48">
        <v>2024</v>
      </c>
      <c r="D1496" s="325">
        <v>0.4</v>
      </c>
      <c r="E1496" s="49">
        <v>11.722222222222223</v>
      </c>
      <c r="F1496" s="434">
        <v>15</v>
      </c>
      <c r="G1496" s="302">
        <v>33.185071666666673</v>
      </c>
      <c r="H1496" s="278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</row>
    <row r="1497" spans="1:22" ht="25.5" x14ac:dyDescent="0.25">
      <c r="A1497" s="301" t="s">
        <v>1322</v>
      </c>
      <c r="B1497" s="47" t="s">
        <v>1474</v>
      </c>
      <c r="C1497" s="48">
        <v>2024</v>
      </c>
      <c r="D1497" s="325">
        <v>0.4</v>
      </c>
      <c r="E1497" s="49">
        <v>11.722222222222223</v>
      </c>
      <c r="F1497" s="434">
        <v>15</v>
      </c>
      <c r="G1497" s="302">
        <v>33.185071666666673</v>
      </c>
      <c r="H1497" s="278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</row>
    <row r="1498" spans="1:22" x14ac:dyDescent="0.25">
      <c r="A1498" s="301" t="s">
        <v>1322</v>
      </c>
      <c r="B1498" s="47" t="s">
        <v>1475</v>
      </c>
      <c r="C1498" s="48">
        <v>2024</v>
      </c>
      <c r="D1498" s="325">
        <v>0.4</v>
      </c>
      <c r="E1498" s="49">
        <v>11.722222222222223</v>
      </c>
      <c r="F1498" s="434">
        <v>15</v>
      </c>
      <c r="G1498" s="302">
        <v>33.185071666666673</v>
      </c>
      <c r="H1498" s="278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</row>
    <row r="1499" spans="1:22" ht="25.5" x14ac:dyDescent="0.25">
      <c r="A1499" s="301" t="s">
        <v>1322</v>
      </c>
      <c r="B1499" s="47" t="s">
        <v>1476</v>
      </c>
      <c r="C1499" s="48">
        <v>2024</v>
      </c>
      <c r="D1499" s="325">
        <v>0.4</v>
      </c>
      <c r="E1499" s="49">
        <v>11.722222222222223</v>
      </c>
      <c r="F1499" s="434">
        <v>15</v>
      </c>
      <c r="G1499" s="302">
        <v>33.185071666666673</v>
      </c>
      <c r="H1499" s="278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</row>
    <row r="1500" spans="1:22" x14ac:dyDescent="0.25">
      <c r="A1500" s="301" t="s">
        <v>1322</v>
      </c>
      <c r="B1500" s="47" t="s">
        <v>1477</v>
      </c>
      <c r="C1500" s="48">
        <v>2024</v>
      </c>
      <c r="D1500" s="325">
        <v>0.4</v>
      </c>
      <c r="E1500" s="49">
        <v>11.722222222222223</v>
      </c>
      <c r="F1500" s="434">
        <v>15</v>
      </c>
      <c r="G1500" s="302">
        <v>33.185071666666673</v>
      </c>
      <c r="H1500" s="278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</row>
    <row r="1501" spans="1:22" ht="25.5" x14ac:dyDescent="0.25">
      <c r="A1501" s="301" t="s">
        <v>1322</v>
      </c>
      <c r="B1501" s="47" t="s">
        <v>1478</v>
      </c>
      <c r="C1501" s="48">
        <v>2024</v>
      </c>
      <c r="D1501" s="325">
        <v>0.4</v>
      </c>
      <c r="E1501" s="49">
        <v>11.722222222222223</v>
      </c>
      <c r="F1501" s="434">
        <v>15</v>
      </c>
      <c r="G1501" s="302">
        <v>33.185071666666673</v>
      </c>
      <c r="H1501" s="278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</row>
    <row r="1502" spans="1:22" x14ac:dyDescent="0.25">
      <c r="A1502" s="301" t="s">
        <v>1322</v>
      </c>
      <c r="B1502" s="47" t="s">
        <v>1479</v>
      </c>
      <c r="C1502" s="48">
        <v>2024</v>
      </c>
      <c r="D1502" s="325">
        <v>0.4</v>
      </c>
      <c r="E1502" s="49">
        <v>11.722222222222223</v>
      </c>
      <c r="F1502" s="434">
        <v>15</v>
      </c>
      <c r="G1502" s="302">
        <v>33.185071666666673</v>
      </c>
      <c r="H1502" s="278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</row>
    <row r="1503" spans="1:22" ht="25.5" x14ac:dyDescent="0.25">
      <c r="A1503" s="301" t="s">
        <v>1322</v>
      </c>
      <c r="B1503" s="47" t="s">
        <v>1480</v>
      </c>
      <c r="C1503" s="48">
        <v>2024</v>
      </c>
      <c r="D1503" s="325">
        <v>0.4</v>
      </c>
      <c r="E1503" s="49">
        <v>11.722222222222223</v>
      </c>
      <c r="F1503" s="434">
        <v>15</v>
      </c>
      <c r="G1503" s="302">
        <v>33.185071666666673</v>
      </c>
      <c r="H1503" s="278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</row>
    <row r="1504" spans="1:22" ht="25.5" x14ac:dyDescent="0.25">
      <c r="A1504" s="301" t="s">
        <v>1322</v>
      </c>
      <c r="B1504" s="47" t="s">
        <v>1481</v>
      </c>
      <c r="C1504" s="48">
        <v>2024</v>
      </c>
      <c r="D1504" s="325">
        <v>0.4</v>
      </c>
      <c r="E1504" s="49">
        <v>11.722222222222223</v>
      </c>
      <c r="F1504" s="434">
        <v>15</v>
      </c>
      <c r="G1504" s="302">
        <v>33.185071666666673</v>
      </c>
      <c r="H1504" s="278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</row>
    <row r="1505" spans="1:22" x14ac:dyDescent="0.25">
      <c r="A1505" s="301" t="s">
        <v>1322</v>
      </c>
      <c r="B1505" s="47" t="s">
        <v>1482</v>
      </c>
      <c r="C1505" s="48">
        <v>2024</v>
      </c>
      <c r="D1505" s="325">
        <v>0.4</v>
      </c>
      <c r="E1505" s="49">
        <v>11.722222222222223</v>
      </c>
      <c r="F1505" s="434">
        <v>15</v>
      </c>
      <c r="G1505" s="302">
        <v>33.185071666666673</v>
      </c>
      <c r="H1505" s="278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</row>
    <row r="1506" spans="1:22" ht="25.5" x14ac:dyDescent="0.25">
      <c r="A1506" s="301" t="s">
        <v>1322</v>
      </c>
      <c r="B1506" s="47" t="s">
        <v>1483</v>
      </c>
      <c r="C1506" s="48">
        <v>2024</v>
      </c>
      <c r="D1506" s="325">
        <v>0.4</v>
      </c>
      <c r="E1506" s="49">
        <v>11.722222222222223</v>
      </c>
      <c r="F1506" s="434">
        <v>15</v>
      </c>
      <c r="G1506" s="302">
        <v>33.185071666666673</v>
      </c>
      <c r="H1506" s="278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</row>
    <row r="1507" spans="1:22" ht="38.25" x14ac:dyDescent="0.25">
      <c r="A1507" s="301" t="s">
        <v>1322</v>
      </c>
      <c r="B1507" s="47" t="s">
        <v>1466</v>
      </c>
      <c r="C1507" s="48">
        <v>2024</v>
      </c>
      <c r="D1507" s="325">
        <v>0.4</v>
      </c>
      <c r="E1507" s="49">
        <v>39.222222222222221</v>
      </c>
      <c r="F1507" s="434">
        <v>15</v>
      </c>
      <c r="G1507" s="302">
        <v>83.35578000000001</v>
      </c>
      <c r="H1507" s="278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</row>
    <row r="1508" spans="1:22" ht="38.25" x14ac:dyDescent="0.25">
      <c r="A1508" s="301" t="s">
        <v>1322</v>
      </c>
      <c r="B1508" s="47" t="s">
        <v>1467</v>
      </c>
      <c r="C1508" s="48">
        <v>2024</v>
      </c>
      <c r="D1508" s="325">
        <v>0.4</v>
      </c>
      <c r="E1508" s="49">
        <v>39.222222222222221</v>
      </c>
      <c r="F1508" s="434">
        <v>15</v>
      </c>
      <c r="G1508" s="302">
        <v>83.35578000000001</v>
      </c>
      <c r="H1508" s="278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</row>
    <row r="1509" spans="1:22" ht="25.5" x14ac:dyDescent="0.25">
      <c r="A1509" s="301" t="s">
        <v>1322</v>
      </c>
      <c r="B1509" s="47" t="s">
        <v>1468</v>
      </c>
      <c r="C1509" s="48">
        <v>2024</v>
      </c>
      <c r="D1509" s="325">
        <v>0.4</v>
      </c>
      <c r="E1509" s="49">
        <v>39.222222222222221</v>
      </c>
      <c r="F1509" s="434">
        <v>15</v>
      </c>
      <c r="G1509" s="302">
        <v>83.35578000000001</v>
      </c>
      <c r="H1509" s="278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</row>
    <row r="1510" spans="1:22" ht="25.5" x14ac:dyDescent="0.25">
      <c r="A1510" s="301" t="s">
        <v>1322</v>
      </c>
      <c r="B1510" s="47" t="s">
        <v>1469</v>
      </c>
      <c r="C1510" s="48">
        <v>2024</v>
      </c>
      <c r="D1510" s="325">
        <v>0.4</v>
      </c>
      <c r="E1510" s="49">
        <v>39.222222222222221</v>
      </c>
      <c r="F1510" s="434">
        <v>15</v>
      </c>
      <c r="G1510" s="302">
        <v>83.35578000000001</v>
      </c>
      <c r="H1510" s="278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</row>
    <row r="1511" spans="1:22" ht="25.5" x14ac:dyDescent="0.25">
      <c r="A1511" s="301" t="s">
        <v>1322</v>
      </c>
      <c r="B1511" s="47" t="s">
        <v>1470</v>
      </c>
      <c r="C1511" s="48">
        <v>2024</v>
      </c>
      <c r="D1511" s="325">
        <v>0.4</v>
      </c>
      <c r="E1511" s="49">
        <v>39.222222222222221</v>
      </c>
      <c r="F1511" s="434">
        <v>15</v>
      </c>
      <c r="G1511" s="302">
        <v>83.35578000000001</v>
      </c>
      <c r="H1511" s="278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</row>
    <row r="1512" spans="1:22" ht="25.5" x14ac:dyDescent="0.25">
      <c r="A1512" s="301" t="s">
        <v>1322</v>
      </c>
      <c r="B1512" s="47" t="s">
        <v>1471</v>
      </c>
      <c r="C1512" s="48">
        <v>2024</v>
      </c>
      <c r="D1512" s="325">
        <v>0.4</v>
      </c>
      <c r="E1512" s="49">
        <v>39.222222222222221</v>
      </c>
      <c r="F1512" s="434">
        <v>15</v>
      </c>
      <c r="G1512" s="302">
        <v>83.35578000000001</v>
      </c>
      <c r="H1512" s="278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</row>
    <row r="1513" spans="1:22" ht="25.5" x14ac:dyDescent="0.25">
      <c r="A1513" s="301" t="s">
        <v>1322</v>
      </c>
      <c r="B1513" s="47" t="s">
        <v>1472</v>
      </c>
      <c r="C1513" s="48">
        <v>2024</v>
      </c>
      <c r="D1513" s="325">
        <v>0.4</v>
      </c>
      <c r="E1513" s="49">
        <v>39.222222222222221</v>
      </c>
      <c r="F1513" s="434">
        <v>15</v>
      </c>
      <c r="G1513" s="302">
        <v>83.35578000000001</v>
      </c>
      <c r="H1513" s="278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</row>
    <row r="1514" spans="1:22" x14ac:dyDescent="0.25">
      <c r="A1514" s="301" t="s">
        <v>1322</v>
      </c>
      <c r="B1514" s="47" t="s">
        <v>1473</v>
      </c>
      <c r="C1514" s="48">
        <v>2024</v>
      </c>
      <c r="D1514" s="325">
        <v>0.4</v>
      </c>
      <c r="E1514" s="49">
        <v>39.222222222222221</v>
      </c>
      <c r="F1514" s="434">
        <v>15</v>
      </c>
      <c r="G1514" s="302">
        <v>83.35578000000001</v>
      </c>
      <c r="H1514" s="278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</row>
    <row r="1515" spans="1:22" ht="25.5" x14ac:dyDescent="0.25">
      <c r="A1515" s="301" t="s">
        <v>1322</v>
      </c>
      <c r="B1515" s="47" t="s">
        <v>1474</v>
      </c>
      <c r="C1515" s="48">
        <v>2024</v>
      </c>
      <c r="D1515" s="325">
        <v>0.4</v>
      </c>
      <c r="E1515" s="49">
        <v>39.222222222222221</v>
      </c>
      <c r="F1515" s="434">
        <v>15</v>
      </c>
      <c r="G1515" s="302">
        <v>83.35578000000001</v>
      </c>
      <c r="H1515" s="278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</row>
    <row r="1516" spans="1:22" x14ac:dyDescent="0.25">
      <c r="A1516" s="301" t="s">
        <v>1322</v>
      </c>
      <c r="B1516" s="47" t="s">
        <v>1475</v>
      </c>
      <c r="C1516" s="48">
        <v>2024</v>
      </c>
      <c r="D1516" s="325">
        <v>0.4</v>
      </c>
      <c r="E1516" s="49">
        <v>39.222222222222221</v>
      </c>
      <c r="F1516" s="434">
        <v>15</v>
      </c>
      <c r="G1516" s="302">
        <v>83.35578000000001</v>
      </c>
      <c r="H1516" s="278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</row>
    <row r="1517" spans="1:22" ht="25.5" x14ac:dyDescent="0.25">
      <c r="A1517" s="301" t="s">
        <v>1322</v>
      </c>
      <c r="B1517" s="47" t="s">
        <v>1476</v>
      </c>
      <c r="C1517" s="48">
        <v>2024</v>
      </c>
      <c r="D1517" s="325">
        <v>0.4</v>
      </c>
      <c r="E1517" s="49">
        <v>39.222222222222221</v>
      </c>
      <c r="F1517" s="434">
        <v>15</v>
      </c>
      <c r="G1517" s="302">
        <v>83.35578000000001</v>
      </c>
      <c r="H1517" s="278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</row>
    <row r="1518" spans="1:22" x14ac:dyDescent="0.25">
      <c r="A1518" s="301" t="s">
        <v>1322</v>
      </c>
      <c r="B1518" s="47" t="s">
        <v>1477</v>
      </c>
      <c r="C1518" s="48">
        <v>2024</v>
      </c>
      <c r="D1518" s="325">
        <v>0.4</v>
      </c>
      <c r="E1518" s="51">
        <v>39.222222222222221</v>
      </c>
      <c r="F1518" s="434">
        <v>15</v>
      </c>
      <c r="G1518" s="302">
        <v>83.35578000000001</v>
      </c>
      <c r="H1518" s="278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</row>
    <row r="1519" spans="1:22" ht="25.5" x14ac:dyDescent="0.25">
      <c r="A1519" s="301" t="s">
        <v>1322</v>
      </c>
      <c r="B1519" s="47" t="s">
        <v>1478</v>
      </c>
      <c r="C1519" s="48">
        <v>2024</v>
      </c>
      <c r="D1519" s="325">
        <v>0.4</v>
      </c>
      <c r="E1519" s="38">
        <v>39.222222222222221</v>
      </c>
      <c r="F1519" s="434">
        <v>15</v>
      </c>
      <c r="G1519" s="302">
        <v>83.35578000000001</v>
      </c>
      <c r="H1519" s="278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</row>
    <row r="1520" spans="1:22" x14ac:dyDescent="0.25">
      <c r="A1520" s="83" t="s">
        <v>1322</v>
      </c>
      <c r="B1520" s="47" t="s">
        <v>1479</v>
      </c>
      <c r="C1520" s="48">
        <v>2024</v>
      </c>
      <c r="D1520" s="325">
        <v>0.4</v>
      </c>
      <c r="E1520" s="38">
        <v>39.222222222222221</v>
      </c>
      <c r="F1520" s="434">
        <v>15</v>
      </c>
      <c r="G1520" s="302">
        <v>83.35578000000001</v>
      </c>
      <c r="H1520" s="278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</row>
    <row r="1521" spans="1:22" ht="25.5" x14ac:dyDescent="0.25">
      <c r="A1521" s="32" t="s">
        <v>1322</v>
      </c>
      <c r="B1521" s="47" t="s">
        <v>1480</v>
      </c>
      <c r="C1521" s="48">
        <v>2024</v>
      </c>
      <c r="D1521" s="325">
        <v>0.4</v>
      </c>
      <c r="E1521" s="38">
        <v>39.222222222222221</v>
      </c>
      <c r="F1521" s="434">
        <v>15</v>
      </c>
      <c r="G1521" s="302">
        <v>83.35578000000001</v>
      </c>
      <c r="H1521" s="278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</row>
    <row r="1522" spans="1:22" ht="25.5" x14ac:dyDescent="0.25">
      <c r="A1522" s="32" t="s">
        <v>1322</v>
      </c>
      <c r="B1522" s="47" t="s">
        <v>1481</v>
      </c>
      <c r="C1522" s="48">
        <v>2024</v>
      </c>
      <c r="D1522" s="325">
        <v>0.4</v>
      </c>
      <c r="E1522" s="38">
        <v>39.222222222222221</v>
      </c>
      <c r="F1522" s="434">
        <v>15</v>
      </c>
      <c r="G1522" s="302">
        <v>83.35578000000001</v>
      </c>
      <c r="H1522" s="278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</row>
    <row r="1523" spans="1:22" x14ac:dyDescent="0.25">
      <c r="A1523" s="32" t="s">
        <v>1322</v>
      </c>
      <c r="B1523" s="47" t="s">
        <v>1482</v>
      </c>
      <c r="C1523" s="48">
        <v>2024</v>
      </c>
      <c r="D1523" s="325">
        <v>0.4</v>
      </c>
      <c r="E1523" s="38">
        <v>39.222222222222221</v>
      </c>
      <c r="F1523" s="434">
        <v>15</v>
      </c>
      <c r="G1523" s="302">
        <v>83.35578000000001</v>
      </c>
      <c r="H1523" s="278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</row>
    <row r="1524" spans="1:22" ht="25.5" x14ac:dyDescent="0.25">
      <c r="A1524" s="32" t="s">
        <v>1322</v>
      </c>
      <c r="B1524" s="47" t="s">
        <v>1483</v>
      </c>
      <c r="C1524" s="48">
        <v>2024</v>
      </c>
      <c r="D1524" s="325">
        <v>0.4</v>
      </c>
      <c r="E1524" s="38">
        <v>39.222222222222221</v>
      </c>
      <c r="F1524" s="434">
        <v>15</v>
      </c>
      <c r="G1524" s="302">
        <v>83.35578000000001</v>
      </c>
      <c r="H1524" s="278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</row>
    <row r="1525" spans="1:22" x14ac:dyDescent="0.25">
      <c r="A1525" s="32" t="s">
        <v>1322</v>
      </c>
      <c r="B1525" s="47" t="s">
        <v>1484</v>
      </c>
      <c r="C1525" s="48">
        <v>2024</v>
      </c>
      <c r="D1525" s="325">
        <v>0.4</v>
      </c>
      <c r="E1525" s="38">
        <v>5</v>
      </c>
      <c r="F1525" s="434">
        <v>150</v>
      </c>
      <c r="G1525" s="304">
        <v>179.38113000000001</v>
      </c>
      <c r="H1525" s="278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</row>
    <row r="1526" spans="1:22" ht="25.5" x14ac:dyDescent="0.25">
      <c r="A1526" s="32" t="s">
        <v>1322</v>
      </c>
      <c r="B1526" s="47" t="s">
        <v>1485</v>
      </c>
      <c r="C1526" s="48">
        <v>2024</v>
      </c>
      <c r="D1526" s="325">
        <v>0.4</v>
      </c>
      <c r="E1526" s="38">
        <v>18.666666666666668</v>
      </c>
      <c r="F1526" s="434">
        <v>15</v>
      </c>
      <c r="G1526" s="304">
        <v>81.220086666666674</v>
      </c>
      <c r="H1526" s="278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</row>
    <row r="1527" spans="1:22" ht="38.25" x14ac:dyDescent="0.25">
      <c r="A1527" s="32" t="s">
        <v>1322</v>
      </c>
      <c r="B1527" s="47" t="s">
        <v>1486</v>
      </c>
      <c r="C1527" s="48">
        <v>2024</v>
      </c>
      <c r="D1527" s="325">
        <v>0.4</v>
      </c>
      <c r="E1527" s="38">
        <v>18.666666666666668</v>
      </c>
      <c r="F1527" s="434">
        <v>15</v>
      </c>
      <c r="G1527" s="304">
        <v>81.220086666666674</v>
      </c>
      <c r="H1527" s="278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</row>
    <row r="1528" spans="1:22" ht="38.25" x14ac:dyDescent="0.25">
      <c r="A1528" s="32" t="s">
        <v>1322</v>
      </c>
      <c r="B1528" s="47" t="s">
        <v>1487</v>
      </c>
      <c r="C1528" s="48">
        <v>2024</v>
      </c>
      <c r="D1528" s="325">
        <v>0.4</v>
      </c>
      <c r="E1528" s="52">
        <v>18.666666666666668</v>
      </c>
      <c r="F1528" s="434">
        <v>15</v>
      </c>
      <c r="G1528" s="304">
        <v>81.220086666666674</v>
      </c>
      <c r="H1528" s="278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</row>
    <row r="1529" spans="1:22" ht="25.5" x14ac:dyDescent="0.25">
      <c r="A1529" s="32" t="s">
        <v>1322</v>
      </c>
      <c r="B1529" s="47" t="s">
        <v>1488</v>
      </c>
      <c r="C1529" s="48">
        <v>2024</v>
      </c>
      <c r="D1529" s="325">
        <v>0.4</v>
      </c>
      <c r="E1529" s="49">
        <v>42</v>
      </c>
      <c r="F1529" s="434">
        <v>15</v>
      </c>
      <c r="G1529" s="304">
        <v>168.17819500000002</v>
      </c>
      <c r="H1529" s="278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</row>
    <row r="1530" spans="1:22" ht="25.5" x14ac:dyDescent="0.25">
      <c r="A1530" s="32" t="s">
        <v>1322</v>
      </c>
      <c r="B1530" s="47" t="s">
        <v>1489</v>
      </c>
      <c r="C1530" s="48">
        <v>2024</v>
      </c>
      <c r="D1530" s="325">
        <v>0.4</v>
      </c>
      <c r="E1530" s="49">
        <v>42</v>
      </c>
      <c r="F1530" s="434">
        <v>15</v>
      </c>
      <c r="G1530" s="304">
        <v>168.17819500000002</v>
      </c>
      <c r="H1530" s="278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</row>
    <row r="1531" spans="1:22" ht="38.25" x14ac:dyDescent="0.25">
      <c r="A1531" s="32" t="s">
        <v>1322</v>
      </c>
      <c r="B1531" s="47" t="s">
        <v>1490</v>
      </c>
      <c r="C1531" s="48">
        <v>2024</v>
      </c>
      <c r="D1531" s="325">
        <v>0.4</v>
      </c>
      <c r="E1531" s="49">
        <v>245</v>
      </c>
      <c r="F1531" s="434">
        <v>80</v>
      </c>
      <c r="G1531" s="304">
        <v>1171.38753</v>
      </c>
      <c r="H1531" s="278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</row>
    <row r="1532" spans="1:22" x14ac:dyDescent="0.25">
      <c r="A1532" s="32" t="s">
        <v>1322</v>
      </c>
      <c r="B1532" s="47" t="s">
        <v>1491</v>
      </c>
      <c r="C1532" s="48">
        <v>2024</v>
      </c>
      <c r="D1532" s="325">
        <v>0.4</v>
      </c>
      <c r="E1532" s="49">
        <v>20</v>
      </c>
      <c r="F1532" s="434">
        <v>150</v>
      </c>
      <c r="G1532" s="304">
        <v>105.57783000000001</v>
      </c>
      <c r="H1532" s="278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</row>
    <row r="1533" spans="1:22" x14ac:dyDescent="0.25">
      <c r="A1533" s="32" t="s">
        <v>1322</v>
      </c>
      <c r="B1533" s="47" t="s">
        <v>1492</v>
      </c>
      <c r="C1533" s="48">
        <v>2024</v>
      </c>
      <c r="D1533" s="325">
        <v>0.4</v>
      </c>
      <c r="E1533" s="49">
        <v>24.5</v>
      </c>
      <c r="F1533" s="434">
        <v>7</v>
      </c>
      <c r="G1533" s="304">
        <v>122.16750999999999</v>
      </c>
      <c r="H1533" s="278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</row>
    <row r="1534" spans="1:22" x14ac:dyDescent="0.25">
      <c r="A1534" s="32" t="s">
        <v>1322</v>
      </c>
      <c r="B1534" s="47" t="s">
        <v>1493</v>
      </c>
      <c r="C1534" s="48">
        <v>2024</v>
      </c>
      <c r="D1534" s="325">
        <v>0.4</v>
      </c>
      <c r="E1534" s="49">
        <v>24.5</v>
      </c>
      <c r="F1534" s="434">
        <v>15</v>
      </c>
      <c r="G1534" s="304">
        <v>122.16750999999999</v>
      </c>
      <c r="H1534" s="278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</row>
    <row r="1535" spans="1:22" x14ac:dyDescent="0.25">
      <c r="A1535" s="32" t="s">
        <v>1322</v>
      </c>
      <c r="B1535" s="47" t="s">
        <v>1494</v>
      </c>
      <c r="C1535" s="48">
        <v>2024</v>
      </c>
      <c r="D1535" s="325">
        <v>0.4</v>
      </c>
      <c r="E1535" s="49">
        <v>24.5</v>
      </c>
      <c r="F1535" s="434">
        <v>15</v>
      </c>
      <c r="G1535" s="304">
        <v>122.16750999999999</v>
      </c>
      <c r="H1535" s="278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</row>
    <row r="1536" spans="1:22" x14ac:dyDescent="0.25">
      <c r="A1536" s="32" t="s">
        <v>1322</v>
      </c>
      <c r="B1536" s="47" t="s">
        <v>1495</v>
      </c>
      <c r="C1536" s="48">
        <v>2024</v>
      </c>
      <c r="D1536" s="325">
        <v>0.4</v>
      </c>
      <c r="E1536" s="49">
        <v>24.5</v>
      </c>
      <c r="F1536" s="434">
        <v>15</v>
      </c>
      <c r="G1536" s="304">
        <v>122.17</v>
      </c>
      <c r="H1536" s="278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</row>
    <row r="1537" spans="1:22" ht="38.25" x14ac:dyDescent="0.25">
      <c r="A1537" s="32" t="s">
        <v>1322</v>
      </c>
      <c r="B1537" s="47" t="s">
        <v>1496</v>
      </c>
      <c r="C1537" s="48">
        <v>2024</v>
      </c>
      <c r="D1537" s="325">
        <v>0.4</v>
      </c>
      <c r="E1537" s="49">
        <v>59.25</v>
      </c>
      <c r="F1537" s="434">
        <v>15</v>
      </c>
      <c r="G1537" s="304">
        <v>268.85071500000004</v>
      </c>
      <c r="H1537" s="278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</row>
    <row r="1538" spans="1:22" ht="25.5" x14ac:dyDescent="0.25">
      <c r="A1538" s="32" t="s">
        <v>1322</v>
      </c>
      <c r="B1538" s="47" t="s">
        <v>1497</v>
      </c>
      <c r="C1538" s="48">
        <v>2024</v>
      </c>
      <c r="D1538" s="325">
        <v>0.4</v>
      </c>
      <c r="E1538" s="49">
        <v>59.25</v>
      </c>
      <c r="F1538" s="434">
        <v>15</v>
      </c>
      <c r="G1538" s="304">
        <v>268.85071500000004</v>
      </c>
      <c r="H1538" s="278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</row>
    <row r="1539" spans="1:22" ht="25.5" x14ac:dyDescent="0.25">
      <c r="A1539" s="32" t="s">
        <v>1322</v>
      </c>
      <c r="B1539" s="47" t="s">
        <v>1498</v>
      </c>
      <c r="C1539" s="48">
        <v>2024</v>
      </c>
      <c r="D1539" s="325">
        <v>0.4</v>
      </c>
      <c r="E1539" s="49">
        <v>59.25</v>
      </c>
      <c r="F1539" s="434">
        <v>8</v>
      </c>
      <c r="G1539" s="304">
        <v>14.272209999999999</v>
      </c>
      <c r="H1539" s="278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</row>
    <row r="1540" spans="1:22" ht="38.25" x14ac:dyDescent="0.25">
      <c r="A1540" s="32" t="s">
        <v>1322</v>
      </c>
      <c r="B1540" s="47" t="s">
        <v>1496</v>
      </c>
      <c r="C1540" s="48">
        <v>2024</v>
      </c>
      <c r="D1540" s="325">
        <v>0.4</v>
      </c>
      <c r="E1540" s="49">
        <v>59.25</v>
      </c>
      <c r="F1540" s="434">
        <v>10</v>
      </c>
      <c r="G1540" s="304">
        <v>14.272209999999999</v>
      </c>
      <c r="H1540" s="278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</row>
    <row r="1541" spans="1:22" x14ac:dyDescent="0.25">
      <c r="A1541" s="32" t="s">
        <v>1322</v>
      </c>
      <c r="B1541" s="47" t="s">
        <v>1499</v>
      </c>
      <c r="C1541" s="48">
        <v>2024</v>
      </c>
      <c r="D1541" s="325">
        <v>0.4</v>
      </c>
      <c r="E1541" s="49">
        <v>49</v>
      </c>
      <c r="F1541" s="434">
        <v>15</v>
      </c>
      <c r="G1541" s="304">
        <v>397.88117999999997</v>
      </c>
      <c r="H1541" s="278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</row>
    <row r="1542" spans="1:22" ht="25.5" x14ac:dyDescent="0.25">
      <c r="A1542" s="32" t="s">
        <v>1322</v>
      </c>
      <c r="B1542" s="47" t="s">
        <v>1500</v>
      </c>
      <c r="C1542" s="48">
        <v>2024</v>
      </c>
      <c r="D1542" s="325">
        <v>0.4</v>
      </c>
      <c r="E1542" s="49">
        <v>7</v>
      </c>
      <c r="F1542" s="434">
        <v>150</v>
      </c>
      <c r="G1542" s="304">
        <v>197.48527999999999</v>
      </c>
      <c r="H1542" s="278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</row>
    <row r="1543" spans="1:22" ht="25.5" x14ac:dyDescent="0.25">
      <c r="A1543" s="32" t="s">
        <v>1322</v>
      </c>
      <c r="B1543" s="47" t="s">
        <v>1501</v>
      </c>
      <c r="C1543" s="48">
        <v>2024</v>
      </c>
      <c r="D1543" s="325">
        <v>0.4</v>
      </c>
      <c r="E1543" s="49">
        <v>8</v>
      </c>
      <c r="F1543" s="434">
        <v>150</v>
      </c>
      <c r="G1543" s="304">
        <v>248.22561999999999</v>
      </c>
      <c r="H1543" s="278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</row>
    <row r="1544" spans="1:22" ht="25.5" x14ac:dyDescent="0.25">
      <c r="A1544" s="32" t="s">
        <v>1322</v>
      </c>
      <c r="B1544" s="47" t="s">
        <v>1501</v>
      </c>
      <c r="C1544" s="48">
        <v>2024</v>
      </c>
      <c r="D1544" s="325">
        <v>0.4</v>
      </c>
      <c r="E1544" s="49">
        <v>29</v>
      </c>
      <c r="F1544" s="434">
        <v>150</v>
      </c>
      <c r="G1544" s="304">
        <v>233.80610999999999</v>
      </c>
      <c r="H1544" s="278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</row>
    <row r="1545" spans="1:22" x14ac:dyDescent="0.25">
      <c r="A1545" s="32" t="s">
        <v>1322</v>
      </c>
      <c r="B1545" s="47" t="s">
        <v>1502</v>
      </c>
      <c r="C1545" s="48">
        <v>2024</v>
      </c>
      <c r="D1545" s="325">
        <v>0.4</v>
      </c>
      <c r="E1545" s="49">
        <v>158</v>
      </c>
      <c r="F1545" s="434">
        <v>150</v>
      </c>
      <c r="G1545" s="304">
        <v>449.30523999999997</v>
      </c>
      <c r="H1545" s="278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</row>
    <row r="1546" spans="1:22" ht="25.5" x14ac:dyDescent="0.25">
      <c r="A1546" s="32" t="s">
        <v>1322</v>
      </c>
      <c r="B1546" s="47" t="s">
        <v>1503</v>
      </c>
      <c r="C1546" s="48">
        <v>2024</v>
      </c>
      <c r="D1546" s="325">
        <v>0.4</v>
      </c>
      <c r="E1546" s="49">
        <v>54</v>
      </c>
      <c r="F1546" s="434">
        <v>7.5</v>
      </c>
      <c r="G1546" s="304">
        <v>248.60854</v>
      </c>
      <c r="H1546" s="278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</row>
    <row r="1547" spans="1:22" ht="25.5" x14ac:dyDescent="0.25">
      <c r="A1547" s="32" t="s">
        <v>1322</v>
      </c>
      <c r="B1547" s="47" t="s">
        <v>1504</v>
      </c>
      <c r="C1547" s="48">
        <v>2024</v>
      </c>
      <c r="D1547" s="325">
        <v>0.4</v>
      </c>
      <c r="E1547" s="49">
        <v>139</v>
      </c>
      <c r="F1547" s="434">
        <v>12</v>
      </c>
      <c r="G1547" s="304">
        <v>373.32039000000003</v>
      </c>
      <c r="H1547" s="278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</row>
    <row r="1548" spans="1:22" ht="25.5" x14ac:dyDescent="0.25">
      <c r="A1548" s="32" t="s">
        <v>1322</v>
      </c>
      <c r="B1548" s="47" t="s">
        <v>1505</v>
      </c>
      <c r="C1548" s="48">
        <v>2024</v>
      </c>
      <c r="D1548" s="325">
        <v>0.4</v>
      </c>
      <c r="E1548" s="49">
        <v>48</v>
      </c>
      <c r="F1548" s="434">
        <v>15</v>
      </c>
      <c r="G1548" s="304">
        <v>349.71632</v>
      </c>
      <c r="H1548" s="278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</row>
    <row r="1549" spans="1:22" ht="25.5" x14ac:dyDescent="0.25">
      <c r="A1549" s="32" t="s">
        <v>1322</v>
      </c>
      <c r="B1549" s="47" t="s">
        <v>1506</v>
      </c>
      <c r="C1549" s="48">
        <v>2024</v>
      </c>
      <c r="D1549" s="325">
        <v>0.4</v>
      </c>
      <c r="E1549" s="49">
        <v>30</v>
      </c>
      <c r="F1549" s="434">
        <v>10</v>
      </c>
      <c r="G1549" s="304">
        <v>182.50360000000001</v>
      </c>
      <c r="H1549" s="278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</row>
    <row r="1550" spans="1:22" ht="25.5" x14ac:dyDescent="0.25">
      <c r="A1550" s="32" t="s">
        <v>1322</v>
      </c>
      <c r="B1550" s="47" t="s">
        <v>1507</v>
      </c>
      <c r="C1550" s="48">
        <v>2024</v>
      </c>
      <c r="D1550" s="325">
        <v>0.4</v>
      </c>
      <c r="E1550" s="49">
        <v>7</v>
      </c>
      <c r="F1550" s="434">
        <v>150</v>
      </c>
      <c r="G1550" s="304">
        <v>771.48126999999999</v>
      </c>
      <c r="H1550" s="278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</row>
    <row r="1551" spans="1:22" ht="25.5" x14ac:dyDescent="0.25">
      <c r="A1551" s="32" t="s">
        <v>1322</v>
      </c>
      <c r="B1551" s="47" t="s">
        <v>1508</v>
      </c>
      <c r="C1551" s="48">
        <v>2024</v>
      </c>
      <c r="D1551" s="325">
        <v>0.4</v>
      </c>
      <c r="E1551" s="49">
        <v>81</v>
      </c>
      <c r="F1551" s="434">
        <v>3</v>
      </c>
      <c r="G1551" s="304">
        <v>406.46873999999997</v>
      </c>
      <c r="H1551" s="278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</row>
    <row r="1552" spans="1:22" ht="25.5" x14ac:dyDescent="0.25">
      <c r="A1552" s="32" t="s">
        <v>1322</v>
      </c>
      <c r="B1552" s="47" t="s">
        <v>1509</v>
      </c>
      <c r="C1552" s="48">
        <v>2024</v>
      </c>
      <c r="D1552" s="325">
        <v>0.4</v>
      </c>
      <c r="E1552" s="49">
        <v>74</v>
      </c>
      <c r="F1552" s="434">
        <v>108.7</v>
      </c>
      <c r="G1552" s="304">
        <v>455.71499999999997</v>
      </c>
      <c r="H1552" s="278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</row>
    <row r="1553" spans="1:22" ht="25.5" x14ac:dyDescent="0.25">
      <c r="A1553" s="32" t="s">
        <v>1322</v>
      </c>
      <c r="B1553" s="47" t="s">
        <v>1510</v>
      </c>
      <c r="C1553" s="48">
        <v>2024</v>
      </c>
      <c r="D1553" s="325">
        <v>0.4</v>
      </c>
      <c r="E1553" s="49">
        <v>194</v>
      </c>
      <c r="F1553" s="434">
        <v>50</v>
      </c>
      <c r="G1553" s="304">
        <v>627.09667000000002</v>
      </c>
      <c r="H1553" s="278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</row>
    <row r="1554" spans="1:22" x14ac:dyDescent="0.25">
      <c r="A1554" s="32" t="s">
        <v>1322</v>
      </c>
      <c r="B1554" s="47" t="s">
        <v>1314</v>
      </c>
      <c r="C1554" s="48">
        <v>2024</v>
      </c>
      <c r="D1554" s="325">
        <v>0.4</v>
      </c>
      <c r="E1554" s="49">
        <v>352</v>
      </c>
      <c r="F1554" s="434">
        <v>89</v>
      </c>
      <c r="G1554" s="303">
        <v>1011.24193</v>
      </c>
      <c r="H1554" s="278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</row>
    <row r="1555" spans="1:22" ht="25.5" x14ac:dyDescent="0.25">
      <c r="A1555" s="32" t="s">
        <v>1322</v>
      </c>
      <c r="B1555" s="47" t="s">
        <v>1511</v>
      </c>
      <c r="C1555" s="48">
        <v>2024</v>
      </c>
      <c r="D1555" s="325">
        <v>0.4</v>
      </c>
      <c r="E1555" s="49">
        <v>297</v>
      </c>
      <c r="F1555" s="434">
        <v>105</v>
      </c>
      <c r="G1555" s="303">
        <v>557.43428000000006</v>
      </c>
      <c r="H1555" s="278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</row>
    <row r="1556" spans="1:22" ht="25.5" x14ac:dyDescent="0.25">
      <c r="A1556" s="32" t="s">
        <v>1322</v>
      </c>
      <c r="B1556" s="47" t="s">
        <v>1512</v>
      </c>
      <c r="C1556" s="48">
        <v>2024</v>
      </c>
      <c r="D1556" s="325">
        <v>0.4</v>
      </c>
      <c r="E1556" s="49">
        <v>843</v>
      </c>
      <c r="F1556" s="434">
        <v>18</v>
      </c>
      <c r="G1556" s="303">
        <v>1345.2769900000001</v>
      </c>
      <c r="H1556" s="278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</row>
    <row r="1557" spans="1:22" ht="25.5" x14ac:dyDescent="0.25">
      <c r="A1557" s="32" t="s">
        <v>1322</v>
      </c>
      <c r="B1557" s="47" t="s">
        <v>1315</v>
      </c>
      <c r="C1557" s="48">
        <v>2024</v>
      </c>
      <c r="D1557" s="325">
        <v>0.4</v>
      </c>
      <c r="E1557" s="49">
        <v>483</v>
      </c>
      <c r="F1557" s="434">
        <v>80</v>
      </c>
      <c r="G1557" s="303">
        <v>1291.9590800000001</v>
      </c>
      <c r="H1557" s="278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</row>
    <row r="1558" spans="1:22" ht="38.25" x14ac:dyDescent="0.25">
      <c r="A1558" s="32" t="s">
        <v>1322</v>
      </c>
      <c r="B1558" s="47" t="s">
        <v>1316</v>
      </c>
      <c r="C1558" s="48">
        <v>2024</v>
      </c>
      <c r="D1558" s="325">
        <v>0.4</v>
      </c>
      <c r="E1558" s="49">
        <v>530</v>
      </c>
      <c r="F1558" s="434">
        <v>22</v>
      </c>
      <c r="G1558" s="303">
        <v>432.60159999999996</v>
      </c>
      <c r="H1558" s="278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</row>
    <row r="1559" spans="1:22" ht="25.5" x14ac:dyDescent="0.25">
      <c r="A1559" s="32" t="s">
        <v>1322</v>
      </c>
      <c r="B1559" s="47" t="s">
        <v>1513</v>
      </c>
      <c r="C1559" s="48">
        <v>2024</v>
      </c>
      <c r="D1559" s="325">
        <v>0.4</v>
      </c>
      <c r="E1559" s="49">
        <v>57</v>
      </c>
      <c r="F1559" s="434">
        <v>15</v>
      </c>
      <c r="G1559" s="303">
        <v>241.23542999999998</v>
      </c>
      <c r="H1559" s="278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</row>
    <row r="1560" spans="1:22" x14ac:dyDescent="0.25">
      <c r="A1560" s="32" t="s">
        <v>1322</v>
      </c>
      <c r="B1560" s="47" t="s">
        <v>1514</v>
      </c>
      <c r="C1560" s="48">
        <v>2024</v>
      </c>
      <c r="D1560" s="325">
        <v>0.4</v>
      </c>
      <c r="E1560" s="49">
        <v>29</v>
      </c>
      <c r="F1560" s="434">
        <v>15</v>
      </c>
      <c r="G1560" s="303">
        <v>198.64582000000001</v>
      </c>
      <c r="H1560" s="278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</row>
    <row r="1561" spans="1:22" x14ac:dyDescent="0.25">
      <c r="A1561" s="32" t="s">
        <v>1322</v>
      </c>
      <c r="B1561" s="47" t="s">
        <v>1515</v>
      </c>
      <c r="C1561" s="48">
        <v>2024</v>
      </c>
      <c r="D1561" s="325">
        <v>0.4</v>
      </c>
      <c r="E1561" s="49">
        <v>286</v>
      </c>
      <c r="F1561" s="434">
        <v>15</v>
      </c>
      <c r="G1561" s="303">
        <v>824.29223000000002</v>
      </c>
      <c r="H1561" s="278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</row>
    <row r="1562" spans="1:22" ht="25.5" x14ac:dyDescent="0.25">
      <c r="A1562" s="32" t="s">
        <v>1322</v>
      </c>
      <c r="B1562" s="54" t="s">
        <v>1516</v>
      </c>
      <c r="C1562" s="48">
        <v>2024</v>
      </c>
      <c r="D1562" s="325">
        <v>0.4</v>
      </c>
      <c r="E1562" s="49">
        <v>200.5</v>
      </c>
      <c r="F1562" s="434">
        <v>15</v>
      </c>
      <c r="G1562" s="304">
        <v>1413.84896</v>
      </c>
      <c r="H1562" s="278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</row>
    <row r="1563" spans="1:22" ht="38.25" x14ac:dyDescent="0.25">
      <c r="A1563" s="32" t="s">
        <v>1322</v>
      </c>
      <c r="B1563" s="54" t="s">
        <v>1517</v>
      </c>
      <c r="C1563" s="48">
        <v>2024</v>
      </c>
      <c r="D1563" s="325">
        <v>0.4</v>
      </c>
      <c r="E1563" s="49">
        <v>200.5</v>
      </c>
      <c r="F1563" s="434">
        <v>5</v>
      </c>
      <c r="G1563" s="304">
        <v>15.098649999999999</v>
      </c>
      <c r="H1563" s="278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</row>
    <row r="1564" spans="1:22" ht="38.25" x14ac:dyDescent="0.25">
      <c r="A1564" s="32" t="s">
        <v>1322</v>
      </c>
      <c r="B1564" s="54" t="s">
        <v>1518</v>
      </c>
      <c r="C1564" s="48">
        <v>2024</v>
      </c>
      <c r="D1564" s="325">
        <v>0.4</v>
      </c>
      <c r="E1564" s="49">
        <v>200.5</v>
      </c>
      <c r="F1564" s="434">
        <v>15</v>
      </c>
      <c r="G1564" s="304">
        <v>15.09868</v>
      </c>
      <c r="H1564" s="278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</row>
    <row r="1565" spans="1:22" ht="38.25" x14ac:dyDescent="0.25">
      <c r="A1565" s="32" t="s">
        <v>1322</v>
      </c>
      <c r="B1565" s="54" t="s">
        <v>1519</v>
      </c>
      <c r="C1565" s="48">
        <v>2024</v>
      </c>
      <c r="D1565" s="325">
        <v>0.4</v>
      </c>
      <c r="E1565" s="49">
        <v>200.5</v>
      </c>
      <c r="F1565" s="434">
        <v>15</v>
      </c>
      <c r="G1565" s="304">
        <v>15.09872</v>
      </c>
      <c r="H1565" s="278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</row>
    <row r="1566" spans="1:22" x14ac:dyDescent="0.25">
      <c r="A1566" s="32" t="s">
        <v>1322</v>
      </c>
      <c r="B1566" s="54" t="s">
        <v>1520</v>
      </c>
      <c r="C1566" s="48">
        <v>2024</v>
      </c>
      <c r="D1566" s="325">
        <v>0.4</v>
      </c>
      <c r="E1566" s="49">
        <v>62.5</v>
      </c>
      <c r="F1566" s="434">
        <v>15</v>
      </c>
      <c r="G1566" s="304">
        <v>959.75031999999999</v>
      </c>
      <c r="H1566" s="278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</row>
    <row r="1567" spans="1:22" x14ac:dyDescent="0.25">
      <c r="A1567" s="32" t="s">
        <v>1322</v>
      </c>
      <c r="B1567" s="54" t="s">
        <v>1521</v>
      </c>
      <c r="C1567" s="48">
        <v>2024</v>
      </c>
      <c r="D1567" s="325">
        <v>0.4</v>
      </c>
      <c r="E1567" s="49">
        <v>62.5</v>
      </c>
      <c r="F1567" s="434">
        <v>10</v>
      </c>
      <c r="G1567" s="304">
        <v>8.5970499999999994</v>
      </c>
      <c r="H1567" s="278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</row>
    <row r="1568" spans="1:22" x14ac:dyDescent="0.25">
      <c r="A1568" s="32" t="s">
        <v>1322</v>
      </c>
      <c r="B1568" s="54" t="s">
        <v>1522</v>
      </c>
      <c r="C1568" s="48">
        <v>2024</v>
      </c>
      <c r="D1568" s="325">
        <v>0.4</v>
      </c>
      <c r="E1568" s="49">
        <v>62.5</v>
      </c>
      <c r="F1568" s="434">
        <v>15</v>
      </c>
      <c r="G1568" s="304">
        <v>7.1380299999999997</v>
      </c>
      <c r="H1568" s="278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</row>
    <row r="1569" spans="1:22" ht="25.5" x14ac:dyDescent="0.25">
      <c r="A1569" s="32" t="s">
        <v>1322</v>
      </c>
      <c r="B1569" s="54" t="s">
        <v>1523</v>
      </c>
      <c r="C1569" s="48">
        <v>2024</v>
      </c>
      <c r="D1569" s="325">
        <v>0.4</v>
      </c>
      <c r="E1569" s="49">
        <v>62.5</v>
      </c>
      <c r="F1569" s="434">
        <v>15</v>
      </c>
      <c r="G1569" s="304">
        <v>7.1380100000000004</v>
      </c>
      <c r="H1569" s="278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</row>
    <row r="1570" spans="1:22" ht="38.25" x14ac:dyDescent="0.25">
      <c r="A1570" s="32" t="s">
        <v>1322</v>
      </c>
      <c r="B1570" s="54" t="s">
        <v>1524</v>
      </c>
      <c r="C1570" s="48">
        <v>2024</v>
      </c>
      <c r="D1570" s="325">
        <v>0.4</v>
      </c>
      <c r="E1570" s="49">
        <v>58.888888888888893</v>
      </c>
      <c r="F1570" s="434">
        <v>15</v>
      </c>
      <c r="G1570" s="304">
        <v>1129.2755199999999</v>
      </c>
      <c r="H1570" s="278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</row>
    <row r="1571" spans="1:22" ht="25.5" x14ac:dyDescent="0.25">
      <c r="A1571" s="32" t="s">
        <v>1322</v>
      </c>
      <c r="B1571" s="54" t="s">
        <v>1525</v>
      </c>
      <c r="C1571" s="48">
        <v>2024</v>
      </c>
      <c r="D1571" s="325">
        <v>0.4</v>
      </c>
      <c r="E1571" s="49">
        <v>58.888888888888893</v>
      </c>
      <c r="F1571" s="434">
        <v>15</v>
      </c>
      <c r="G1571" s="304">
        <v>7.6172700000000004</v>
      </c>
      <c r="H1571" s="278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</row>
    <row r="1572" spans="1:22" ht="25.5" x14ac:dyDescent="0.25">
      <c r="A1572" s="32" t="s">
        <v>1322</v>
      </c>
      <c r="B1572" s="54" t="s">
        <v>1526</v>
      </c>
      <c r="C1572" s="48">
        <v>2024</v>
      </c>
      <c r="D1572" s="325">
        <v>0.4</v>
      </c>
      <c r="E1572" s="49">
        <v>58.888888888888893</v>
      </c>
      <c r="F1572" s="434">
        <v>15</v>
      </c>
      <c r="G1572" s="304">
        <v>7.6172500000000003</v>
      </c>
      <c r="H1572" s="278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</row>
    <row r="1573" spans="1:22" ht="38.25" x14ac:dyDescent="0.25">
      <c r="A1573" s="32" t="s">
        <v>1322</v>
      </c>
      <c r="B1573" s="54" t="s">
        <v>1527</v>
      </c>
      <c r="C1573" s="48">
        <v>2024</v>
      </c>
      <c r="D1573" s="325">
        <v>0.4</v>
      </c>
      <c r="E1573" s="49">
        <v>58.888888888888893</v>
      </c>
      <c r="F1573" s="434">
        <v>15</v>
      </c>
      <c r="G1573" s="304">
        <v>7.6172700000000004</v>
      </c>
      <c r="H1573" s="278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</row>
    <row r="1574" spans="1:22" ht="38.25" x14ac:dyDescent="0.25">
      <c r="A1574" s="32" t="s">
        <v>1322</v>
      </c>
      <c r="B1574" s="54" t="s">
        <v>1528</v>
      </c>
      <c r="C1574" s="48">
        <v>2024</v>
      </c>
      <c r="D1574" s="325">
        <v>0.4</v>
      </c>
      <c r="E1574" s="49">
        <v>58.888888888888893</v>
      </c>
      <c r="F1574" s="434">
        <v>15</v>
      </c>
      <c r="G1574" s="304">
        <v>7.6172500000000003</v>
      </c>
      <c r="H1574" s="278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</row>
    <row r="1575" spans="1:22" ht="38.25" x14ac:dyDescent="0.25">
      <c r="A1575" s="32" t="s">
        <v>1322</v>
      </c>
      <c r="B1575" s="54" t="s">
        <v>1529</v>
      </c>
      <c r="C1575" s="48">
        <v>2024</v>
      </c>
      <c r="D1575" s="325">
        <v>0.4</v>
      </c>
      <c r="E1575" s="49">
        <v>58.888888888888893</v>
      </c>
      <c r="F1575" s="434">
        <v>15</v>
      </c>
      <c r="G1575" s="304">
        <v>7.6172700000000004</v>
      </c>
      <c r="H1575" s="278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</row>
    <row r="1576" spans="1:22" ht="38.25" x14ac:dyDescent="0.25">
      <c r="A1576" s="32" t="s">
        <v>1322</v>
      </c>
      <c r="B1576" s="54" t="s">
        <v>1530</v>
      </c>
      <c r="C1576" s="48">
        <v>2024</v>
      </c>
      <c r="D1576" s="325">
        <v>0.4</v>
      </c>
      <c r="E1576" s="49">
        <v>58.888888888888893</v>
      </c>
      <c r="F1576" s="434">
        <v>15</v>
      </c>
      <c r="G1576" s="304">
        <v>7.6172500000000003</v>
      </c>
      <c r="H1576" s="278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</row>
    <row r="1577" spans="1:22" ht="38.25" x14ac:dyDescent="0.25">
      <c r="A1577" s="32" t="s">
        <v>1322</v>
      </c>
      <c r="B1577" s="54" t="s">
        <v>1531</v>
      </c>
      <c r="C1577" s="48">
        <v>2024</v>
      </c>
      <c r="D1577" s="325">
        <v>0.4</v>
      </c>
      <c r="E1577" s="49">
        <v>58.888888888888893</v>
      </c>
      <c r="F1577" s="434">
        <v>15</v>
      </c>
      <c r="G1577" s="304">
        <v>7.6172700000000004</v>
      </c>
      <c r="H1577" s="278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</row>
    <row r="1578" spans="1:22" ht="38.25" x14ac:dyDescent="0.25">
      <c r="A1578" s="32" t="s">
        <v>1322</v>
      </c>
      <c r="B1578" s="54" t="s">
        <v>1532</v>
      </c>
      <c r="C1578" s="48">
        <v>2024</v>
      </c>
      <c r="D1578" s="325">
        <v>0.4</v>
      </c>
      <c r="E1578" s="49">
        <v>58.888888888888893</v>
      </c>
      <c r="F1578" s="434">
        <v>10</v>
      </c>
      <c r="G1578" s="304">
        <v>50.795940000000002</v>
      </c>
      <c r="H1578" s="278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</row>
    <row r="1579" spans="1:22" ht="25.5" x14ac:dyDescent="0.25">
      <c r="A1579" s="32" t="s">
        <v>1322</v>
      </c>
      <c r="B1579" s="54" t="s">
        <v>1533</v>
      </c>
      <c r="C1579" s="48">
        <v>2024</v>
      </c>
      <c r="D1579" s="325">
        <v>0.4</v>
      </c>
      <c r="E1579" s="51">
        <v>23</v>
      </c>
      <c r="F1579" s="434">
        <v>5</v>
      </c>
      <c r="G1579" s="304">
        <v>143.41134</v>
      </c>
      <c r="H1579" s="278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</row>
    <row r="1580" spans="1:22" ht="25.5" x14ac:dyDescent="0.25">
      <c r="A1580" s="32" t="s">
        <v>1322</v>
      </c>
      <c r="B1580" s="54" t="s">
        <v>1534</v>
      </c>
      <c r="C1580" s="48">
        <v>2024</v>
      </c>
      <c r="D1580" s="325">
        <v>0.4</v>
      </c>
      <c r="E1580" s="38">
        <v>7</v>
      </c>
      <c r="F1580" s="434">
        <v>15</v>
      </c>
      <c r="G1580" s="304">
        <v>157.85264000000001</v>
      </c>
      <c r="H1580" s="278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</row>
    <row r="1581" spans="1:22" ht="25.5" x14ac:dyDescent="0.25">
      <c r="A1581" s="32" t="s">
        <v>1322</v>
      </c>
      <c r="B1581" s="54" t="s">
        <v>1535</v>
      </c>
      <c r="C1581" s="48">
        <v>2024</v>
      </c>
      <c r="D1581" s="325">
        <v>0.4</v>
      </c>
      <c r="E1581" s="38">
        <v>7</v>
      </c>
      <c r="F1581" s="434">
        <v>15</v>
      </c>
      <c r="G1581" s="304">
        <v>8.7797099999999997</v>
      </c>
      <c r="H1581" s="278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</row>
    <row r="1582" spans="1:22" ht="25.5" x14ac:dyDescent="0.25">
      <c r="A1582" s="32" t="s">
        <v>1322</v>
      </c>
      <c r="B1582" s="54" t="s">
        <v>1536</v>
      </c>
      <c r="C1582" s="48">
        <v>2024</v>
      </c>
      <c r="D1582" s="325">
        <v>0.4</v>
      </c>
      <c r="E1582" s="38">
        <v>7</v>
      </c>
      <c r="F1582" s="434">
        <v>15</v>
      </c>
      <c r="G1582" s="304">
        <v>8.7796800000000008</v>
      </c>
      <c r="H1582" s="278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</row>
    <row r="1583" spans="1:22" ht="25.5" x14ac:dyDescent="0.25">
      <c r="A1583" s="32" t="s">
        <v>1322</v>
      </c>
      <c r="B1583" s="54" t="s">
        <v>1537</v>
      </c>
      <c r="C1583" s="48">
        <v>2024</v>
      </c>
      <c r="D1583" s="325">
        <v>0.4</v>
      </c>
      <c r="E1583" s="38">
        <v>7</v>
      </c>
      <c r="F1583" s="434">
        <v>15</v>
      </c>
      <c r="G1583" s="304">
        <v>23.440740000000002</v>
      </c>
      <c r="H1583" s="278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</row>
    <row r="1584" spans="1:22" x14ac:dyDescent="0.25">
      <c r="A1584" s="32" t="s">
        <v>1322</v>
      </c>
      <c r="B1584" s="54" t="s">
        <v>1538</v>
      </c>
      <c r="C1584" s="48">
        <v>2024</v>
      </c>
      <c r="D1584" s="325">
        <v>0.4</v>
      </c>
      <c r="E1584" s="38">
        <v>390</v>
      </c>
      <c r="F1584" s="434">
        <v>150</v>
      </c>
      <c r="G1584" s="304">
        <v>1329.1406100000002</v>
      </c>
      <c r="H1584" s="278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</row>
    <row r="1585" spans="1:22" ht="25.5" x14ac:dyDescent="0.25">
      <c r="A1585" s="32" t="s">
        <v>1322</v>
      </c>
      <c r="B1585" s="47" t="s">
        <v>1539</v>
      </c>
      <c r="C1585" s="48">
        <v>2024</v>
      </c>
      <c r="D1585" s="325">
        <v>0.4</v>
      </c>
      <c r="E1585" s="52">
        <v>175</v>
      </c>
      <c r="F1585" s="434">
        <v>15</v>
      </c>
      <c r="G1585" s="298">
        <v>492.61342000000002</v>
      </c>
      <c r="H1585" s="278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</row>
    <row r="1586" spans="1:22" ht="25.5" x14ac:dyDescent="0.25">
      <c r="A1586" s="32" t="s">
        <v>1322</v>
      </c>
      <c r="B1586" s="47" t="s">
        <v>1540</v>
      </c>
      <c r="C1586" s="48">
        <v>2024</v>
      </c>
      <c r="D1586" s="325">
        <v>0.4</v>
      </c>
      <c r="E1586" s="49">
        <v>87.5</v>
      </c>
      <c r="F1586" s="434">
        <v>6</v>
      </c>
      <c r="G1586" s="304">
        <v>25.717829999999999</v>
      </c>
      <c r="H1586" s="278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</row>
    <row r="1587" spans="1:22" ht="25.5" x14ac:dyDescent="0.25">
      <c r="A1587" s="32" t="s">
        <v>1322</v>
      </c>
      <c r="B1587" s="47" t="s">
        <v>1541</v>
      </c>
      <c r="C1587" s="48">
        <v>2024</v>
      </c>
      <c r="D1587" s="325">
        <v>0.4</v>
      </c>
      <c r="E1587" s="49">
        <v>130.6</v>
      </c>
      <c r="F1587" s="434">
        <v>1</v>
      </c>
      <c r="G1587" s="304">
        <v>1593.7733700000001</v>
      </c>
      <c r="H1587" s="278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</row>
    <row r="1588" spans="1:22" ht="25.5" x14ac:dyDescent="0.25">
      <c r="A1588" s="32" t="s">
        <v>1322</v>
      </c>
      <c r="B1588" s="47" t="s">
        <v>1542</v>
      </c>
      <c r="C1588" s="48">
        <v>2024</v>
      </c>
      <c r="D1588" s="325">
        <v>0.4</v>
      </c>
      <c r="E1588" s="51">
        <v>65.3</v>
      </c>
      <c r="F1588" s="434">
        <v>15</v>
      </c>
      <c r="G1588" s="304">
        <v>4.3215599999999998</v>
      </c>
      <c r="H1588" s="278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</row>
    <row r="1589" spans="1:22" ht="25.5" x14ac:dyDescent="0.25">
      <c r="A1589" s="32" t="s">
        <v>1322</v>
      </c>
      <c r="B1589" s="47" t="s">
        <v>1543</v>
      </c>
      <c r="C1589" s="48">
        <v>2024</v>
      </c>
      <c r="D1589" s="325">
        <v>0.4</v>
      </c>
      <c r="E1589" s="38">
        <v>65.3</v>
      </c>
      <c r="F1589" s="434">
        <v>10</v>
      </c>
      <c r="G1589" s="304">
        <v>4.3215599999999998</v>
      </c>
      <c r="H1589" s="278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</row>
    <row r="1590" spans="1:22" ht="38.25" x14ac:dyDescent="0.25">
      <c r="A1590" s="32" t="s">
        <v>1322</v>
      </c>
      <c r="B1590" s="47" t="s">
        <v>1544</v>
      </c>
      <c r="C1590" s="48">
        <v>2024</v>
      </c>
      <c r="D1590" s="325">
        <v>0.4</v>
      </c>
      <c r="E1590" s="38">
        <v>65.3</v>
      </c>
      <c r="F1590" s="434">
        <v>15</v>
      </c>
      <c r="G1590" s="304">
        <v>24.179659999999998</v>
      </c>
      <c r="H1590" s="278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</row>
    <row r="1591" spans="1:22" ht="38.25" x14ac:dyDescent="0.25">
      <c r="A1591" s="32" t="s">
        <v>1322</v>
      </c>
      <c r="B1591" s="47" t="s">
        <v>1545</v>
      </c>
      <c r="C1591" s="48">
        <v>2024</v>
      </c>
      <c r="D1591" s="325">
        <v>0.4</v>
      </c>
      <c r="E1591" s="38">
        <v>65.3</v>
      </c>
      <c r="F1591" s="434">
        <v>15</v>
      </c>
      <c r="G1591" s="304">
        <v>4.3215199999999996</v>
      </c>
      <c r="H1591" s="278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</row>
    <row r="1592" spans="1:22" ht="38.25" x14ac:dyDescent="0.25">
      <c r="A1592" s="32" t="s">
        <v>1322</v>
      </c>
      <c r="B1592" s="47" t="s">
        <v>1546</v>
      </c>
      <c r="C1592" s="48">
        <v>2024</v>
      </c>
      <c r="D1592" s="325">
        <v>0.4</v>
      </c>
      <c r="E1592" s="38">
        <v>65.3</v>
      </c>
      <c r="F1592" s="434">
        <v>10</v>
      </c>
      <c r="G1592" s="304">
        <v>13.329280000000001</v>
      </c>
      <c r="H1592" s="278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</row>
    <row r="1593" spans="1:22" ht="25.5" x14ac:dyDescent="0.25">
      <c r="A1593" s="32" t="s">
        <v>1322</v>
      </c>
      <c r="B1593" s="47" t="s">
        <v>1547</v>
      </c>
      <c r="C1593" s="48">
        <v>2024</v>
      </c>
      <c r="D1593" s="325">
        <v>0.4</v>
      </c>
      <c r="E1593" s="38">
        <v>65.3</v>
      </c>
      <c r="F1593" s="434">
        <v>15</v>
      </c>
      <c r="G1593" s="304">
        <v>20.33212</v>
      </c>
      <c r="H1593" s="278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</row>
    <row r="1594" spans="1:22" ht="25.5" x14ac:dyDescent="0.25">
      <c r="A1594" s="32" t="s">
        <v>1322</v>
      </c>
      <c r="B1594" s="47" t="s">
        <v>1548</v>
      </c>
      <c r="C1594" s="48">
        <v>2024</v>
      </c>
      <c r="D1594" s="325">
        <v>0.4</v>
      </c>
      <c r="E1594" s="38">
        <v>65.3</v>
      </c>
      <c r="F1594" s="434">
        <v>15</v>
      </c>
      <c r="G1594" s="304">
        <v>4.3215199999999996</v>
      </c>
      <c r="H1594" s="278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</row>
    <row r="1595" spans="1:22" x14ac:dyDescent="0.25">
      <c r="A1595" s="32" t="s">
        <v>1322</v>
      </c>
      <c r="B1595" s="47" t="s">
        <v>1549</v>
      </c>
      <c r="C1595" s="48">
        <v>2024</v>
      </c>
      <c r="D1595" s="325">
        <v>0.4</v>
      </c>
      <c r="E1595" s="38">
        <v>6</v>
      </c>
      <c r="F1595" s="434">
        <v>150</v>
      </c>
      <c r="G1595" s="304">
        <v>284.83393999999998</v>
      </c>
      <c r="H1595" s="278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</row>
    <row r="1596" spans="1:22" x14ac:dyDescent="0.25">
      <c r="A1596" s="32" t="s">
        <v>1322</v>
      </c>
      <c r="B1596" s="47" t="s">
        <v>1550</v>
      </c>
      <c r="C1596" s="48">
        <v>2024</v>
      </c>
      <c r="D1596" s="325">
        <v>0.4</v>
      </c>
      <c r="E1596" s="38">
        <v>17</v>
      </c>
      <c r="F1596" s="434">
        <v>135</v>
      </c>
      <c r="G1596" s="304">
        <v>262.31454000000002</v>
      </c>
      <c r="H1596" s="278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</row>
    <row r="1597" spans="1:22" x14ac:dyDescent="0.25">
      <c r="A1597" s="32" t="s">
        <v>1322</v>
      </c>
      <c r="B1597" s="47" t="s">
        <v>1551</v>
      </c>
      <c r="C1597" s="48">
        <v>2024</v>
      </c>
      <c r="D1597" s="325">
        <v>0.4</v>
      </c>
      <c r="E1597" s="38">
        <v>290</v>
      </c>
      <c r="F1597" s="434">
        <v>55</v>
      </c>
      <c r="G1597" s="304">
        <v>364.02375000000001</v>
      </c>
      <c r="H1597" s="278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</row>
    <row r="1598" spans="1:22" x14ac:dyDescent="0.25">
      <c r="A1598" s="32" t="s">
        <v>1322</v>
      </c>
      <c r="B1598" s="47" t="s">
        <v>1552</v>
      </c>
      <c r="C1598" s="48">
        <v>2024</v>
      </c>
      <c r="D1598" s="325">
        <v>0.4</v>
      </c>
      <c r="E1598" s="38">
        <v>66</v>
      </c>
      <c r="F1598" s="434">
        <v>1</v>
      </c>
      <c r="G1598" s="304">
        <v>349.38882000000001</v>
      </c>
      <c r="H1598" s="278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</row>
    <row r="1599" spans="1:22" ht="51" x14ac:dyDescent="0.25">
      <c r="A1599" s="32" t="s">
        <v>1322</v>
      </c>
      <c r="B1599" s="33" t="s">
        <v>1553</v>
      </c>
      <c r="C1599" s="48">
        <v>2024</v>
      </c>
      <c r="D1599" s="325">
        <v>0.4</v>
      </c>
      <c r="E1599" s="38">
        <v>336</v>
      </c>
      <c r="F1599" s="434">
        <v>10</v>
      </c>
      <c r="G1599" s="303">
        <v>1113.2869499999999</v>
      </c>
      <c r="H1599" s="278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</row>
    <row r="1600" spans="1:22" x14ac:dyDescent="0.25">
      <c r="A1600" s="32" t="s">
        <v>1322</v>
      </c>
      <c r="B1600" s="33" t="s">
        <v>1554</v>
      </c>
      <c r="C1600" s="48">
        <v>2024</v>
      </c>
      <c r="D1600" s="325">
        <v>0.4</v>
      </c>
      <c r="E1600" s="38">
        <v>147.4</v>
      </c>
      <c r="F1600" s="434">
        <v>15</v>
      </c>
      <c r="G1600" s="303">
        <v>1837.19094</v>
      </c>
      <c r="H1600" s="278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</row>
    <row r="1601" spans="1:22" x14ac:dyDescent="0.25">
      <c r="A1601" s="32" t="s">
        <v>1322</v>
      </c>
      <c r="B1601" s="33" t="s">
        <v>1555</v>
      </c>
      <c r="C1601" s="48">
        <v>2024</v>
      </c>
      <c r="D1601" s="325">
        <v>0.4</v>
      </c>
      <c r="E1601" s="38">
        <v>147.4</v>
      </c>
      <c r="F1601" s="434">
        <v>15</v>
      </c>
      <c r="G1601" s="303">
        <v>13.43751</v>
      </c>
      <c r="H1601" s="278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</row>
    <row r="1602" spans="1:22" x14ac:dyDescent="0.25">
      <c r="A1602" s="32" t="s">
        <v>1322</v>
      </c>
      <c r="B1602" s="33" t="s">
        <v>1556</v>
      </c>
      <c r="C1602" s="48">
        <v>2024</v>
      </c>
      <c r="D1602" s="325">
        <v>0.4</v>
      </c>
      <c r="E1602" s="38">
        <v>147.4</v>
      </c>
      <c r="F1602" s="434">
        <v>15</v>
      </c>
      <c r="G1602" s="303">
        <v>13.437530000000001</v>
      </c>
      <c r="H1602" s="278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</row>
    <row r="1603" spans="1:22" x14ac:dyDescent="0.25">
      <c r="A1603" s="32" t="s">
        <v>1322</v>
      </c>
      <c r="B1603" s="33" t="s">
        <v>1557</v>
      </c>
      <c r="C1603" s="48">
        <v>2024</v>
      </c>
      <c r="D1603" s="325">
        <v>0.4</v>
      </c>
      <c r="E1603" s="38">
        <v>147.4</v>
      </c>
      <c r="F1603" s="434">
        <v>15</v>
      </c>
      <c r="G1603" s="303">
        <v>13.43751</v>
      </c>
      <c r="H1603" s="278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</row>
    <row r="1604" spans="1:22" x14ac:dyDescent="0.25">
      <c r="A1604" s="32" t="s">
        <v>1322</v>
      </c>
      <c r="B1604" s="33" t="s">
        <v>1558</v>
      </c>
      <c r="C1604" s="48">
        <v>2024</v>
      </c>
      <c r="D1604" s="325">
        <v>0.4</v>
      </c>
      <c r="E1604" s="38">
        <v>147.4</v>
      </c>
      <c r="F1604" s="434">
        <v>15</v>
      </c>
      <c r="G1604" s="303">
        <v>13.437530000000001</v>
      </c>
      <c r="H1604" s="278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</row>
    <row r="1605" spans="1:22" ht="25.5" x14ac:dyDescent="0.25">
      <c r="A1605" s="32" t="s">
        <v>1322</v>
      </c>
      <c r="B1605" s="33" t="s">
        <v>1176</v>
      </c>
      <c r="C1605" s="48">
        <v>2024</v>
      </c>
      <c r="D1605" s="325">
        <v>0.4</v>
      </c>
      <c r="E1605" s="38">
        <v>198</v>
      </c>
      <c r="F1605" s="434">
        <v>140</v>
      </c>
      <c r="G1605" s="455">
        <v>352.61014999999998</v>
      </c>
      <c r="H1605" s="278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</row>
    <row r="1606" spans="1:22" ht="25.5" x14ac:dyDescent="0.25">
      <c r="A1606" s="32" t="s">
        <v>1322</v>
      </c>
      <c r="B1606" s="33" t="s">
        <v>1176</v>
      </c>
      <c r="C1606" s="48">
        <v>2024</v>
      </c>
      <c r="D1606" s="325">
        <v>0.4</v>
      </c>
      <c r="E1606" s="38">
        <v>212</v>
      </c>
      <c r="F1606" s="434">
        <v>140</v>
      </c>
      <c r="G1606" s="303">
        <v>663.94769499999995</v>
      </c>
      <c r="H1606" s="278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</row>
    <row r="1607" spans="1:22" ht="25.5" x14ac:dyDescent="0.25">
      <c r="A1607" s="32" t="s">
        <v>1322</v>
      </c>
      <c r="B1607" s="33" t="s">
        <v>1176</v>
      </c>
      <c r="C1607" s="48">
        <v>2024</v>
      </c>
      <c r="D1607" s="325">
        <v>0.4</v>
      </c>
      <c r="E1607" s="38">
        <v>212</v>
      </c>
      <c r="F1607" s="434">
        <v>94</v>
      </c>
      <c r="G1607" s="303">
        <v>663.94769499999995</v>
      </c>
      <c r="H1607" s="278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</row>
    <row r="1608" spans="1:22" x14ac:dyDescent="0.25">
      <c r="A1608" s="32" t="s">
        <v>1322</v>
      </c>
      <c r="B1608" s="33" t="s">
        <v>1559</v>
      </c>
      <c r="C1608" s="48">
        <v>2024</v>
      </c>
      <c r="D1608" s="325">
        <v>0.4</v>
      </c>
      <c r="E1608" s="38">
        <v>87</v>
      </c>
      <c r="F1608" s="434">
        <v>15</v>
      </c>
      <c r="G1608" s="303">
        <v>836.15484000000004</v>
      </c>
      <c r="H1608" s="278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</row>
    <row r="1609" spans="1:22" x14ac:dyDescent="0.25">
      <c r="A1609" s="32" t="s">
        <v>1322</v>
      </c>
      <c r="B1609" s="33" t="s">
        <v>1560</v>
      </c>
      <c r="C1609" s="48">
        <v>2024</v>
      </c>
      <c r="D1609" s="325">
        <v>0.4</v>
      </c>
      <c r="E1609" s="38">
        <v>87</v>
      </c>
      <c r="F1609" s="434">
        <v>15</v>
      </c>
      <c r="G1609" s="303">
        <v>35.880940000000002</v>
      </c>
      <c r="H1609" s="278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</row>
    <row r="1610" spans="1:22" x14ac:dyDescent="0.25">
      <c r="A1610" s="32" t="s">
        <v>1322</v>
      </c>
      <c r="B1610" s="33" t="s">
        <v>1561</v>
      </c>
      <c r="C1610" s="48">
        <v>2024</v>
      </c>
      <c r="D1610" s="325">
        <v>0.4</v>
      </c>
      <c r="E1610" s="38">
        <v>156</v>
      </c>
      <c r="F1610" s="434">
        <v>15</v>
      </c>
      <c r="G1610" s="303">
        <v>757.42561999999998</v>
      </c>
      <c r="H1610" s="278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</row>
    <row r="1611" spans="1:22" ht="25.5" x14ac:dyDescent="0.25">
      <c r="A1611" s="32" t="s">
        <v>1322</v>
      </c>
      <c r="B1611" s="33" t="s">
        <v>1562</v>
      </c>
      <c r="C1611" s="48">
        <v>2024</v>
      </c>
      <c r="D1611" s="325">
        <v>0.4</v>
      </c>
      <c r="E1611" s="38">
        <v>172</v>
      </c>
      <c r="F1611" s="434">
        <v>128.5</v>
      </c>
      <c r="G1611" s="303">
        <v>443.89571999999998</v>
      </c>
      <c r="H1611" s="278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</row>
    <row r="1612" spans="1:22" x14ac:dyDescent="0.25">
      <c r="A1612" s="32" t="s">
        <v>1322</v>
      </c>
      <c r="B1612" s="36" t="s">
        <v>1563</v>
      </c>
      <c r="C1612" s="48">
        <v>2024</v>
      </c>
      <c r="D1612" s="325">
        <v>0.4</v>
      </c>
      <c r="E1612" s="52">
        <v>101</v>
      </c>
      <c r="F1612" s="434">
        <v>15</v>
      </c>
      <c r="G1612" s="303">
        <v>512.39320999999995</v>
      </c>
      <c r="H1612" s="278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</row>
    <row r="1613" spans="1:22" ht="25.5" x14ac:dyDescent="0.25">
      <c r="A1613" s="32" t="s">
        <v>1322</v>
      </c>
      <c r="B1613" s="57" t="s">
        <v>1564</v>
      </c>
      <c r="C1613" s="48">
        <v>2024</v>
      </c>
      <c r="D1613" s="325">
        <v>0.4</v>
      </c>
      <c r="E1613" s="49">
        <v>128.5</v>
      </c>
      <c r="F1613" s="434">
        <v>15</v>
      </c>
      <c r="G1613" s="303">
        <v>1297.5274099999999</v>
      </c>
      <c r="H1613" s="278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</row>
    <row r="1614" spans="1:22" ht="38.25" x14ac:dyDescent="0.25">
      <c r="A1614" s="32" t="s">
        <v>1322</v>
      </c>
      <c r="B1614" s="57" t="s">
        <v>1565</v>
      </c>
      <c r="C1614" s="48">
        <v>2024</v>
      </c>
      <c r="D1614" s="325">
        <v>0.4</v>
      </c>
      <c r="E1614" s="49">
        <v>128.5</v>
      </c>
      <c r="F1614" s="434">
        <v>10</v>
      </c>
      <c r="G1614" s="303">
        <v>82.001069999999999</v>
      </c>
      <c r="H1614" s="278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</row>
    <row r="1615" spans="1:22" ht="38.25" x14ac:dyDescent="0.25">
      <c r="A1615" s="32" t="s">
        <v>1322</v>
      </c>
      <c r="B1615" s="57" t="s">
        <v>1566</v>
      </c>
      <c r="C1615" s="48">
        <v>2024</v>
      </c>
      <c r="D1615" s="325">
        <v>0.4</v>
      </c>
      <c r="E1615" s="49">
        <v>69</v>
      </c>
      <c r="F1615" s="434">
        <v>11</v>
      </c>
      <c r="G1615" s="303">
        <v>723.71113000000003</v>
      </c>
      <c r="H1615" s="278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</row>
    <row r="1616" spans="1:22" ht="38.25" x14ac:dyDescent="0.25">
      <c r="A1616" s="32" t="s">
        <v>1322</v>
      </c>
      <c r="B1616" s="57" t="s">
        <v>1567</v>
      </c>
      <c r="C1616" s="48">
        <v>2024</v>
      </c>
      <c r="D1616" s="325">
        <v>0.4</v>
      </c>
      <c r="E1616" s="49">
        <v>69</v>
      </c>
      <c r="F1616" s="434">
        <v>15</v>
      </c>
      <c r="G1616" s="303">
        <v>9.7937799999999999</v>
      </c>
      <c r="H1616" s="278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</row>
    <row r="1617" spans="1:22" ht="38.25" x14ac:dyDescent="0.25">
      <c r="A1617" s="32" t="s">
        <v>1322</v>
      </c>
      <c r="B1617" s="50" t="s">
        <v>1568</v>
      </c>
      <c r="C1617" s="48">
        <v>2024</v>
      </c>
      <c r="D1617" s="325">
        <v>0.4</v>
      </c>
      <c r="E1617" s="49">
        <v>69</v>
      </c>
      <c r="F1617" s="434">
        <v>15</v>
      </c>
      <c r="G1617" s="303">
        <v>9.7937799999999999</v>
      </c>
      <c r="H1617" s="278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</row>
    <row r="1618" spans="1:22" ht="51" x14ac:dyDescent="0.25">
      <c r="A1618" s="32" t="s">
        <v>1322</v>
      </c>
      <c r="B1618" s="50" t="s">
        <v>1569</v>
      </c>
      <c r="C1618" s="48">
        <v>2024</v>
      </c>
      <c r="D1618" s="325">
        <v>0.4</v>
      </c>
      <c r="E1618" s="49">
        <v>4</v>
      </c>
      <c r="F1618" s="434">
        <v>106.5</v>
      </c>
      <c r="G1618" s="303">
        <v>276.41390999999999</v>
      </c>
      <c r="H1618" s="278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</row>
    <row r="1619" spans="1:22" ht="51" x14ac:dyDescent="0.25">
      <c r="A1619" s="32" t="s">
        <v>1322</v>
      </c>
      <c r="B1619" s="57" t="s">
        <v>1569</v>
      </c>
      <c r="C1619" s="48">
        <v>2024</v>
      </c>
      <c r="D1619" s="325">
        <v>0.4</v>
      </c>
      <c r="E1619" s="49">
        <v>4</v>
      </c>
      <c r="F1619" s="434">
        <v>106.5</v>
      </c>
      <c r="G1619" s="303">
        <v>218.03232</v>
      </c>
      <c r="H1619" s="278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</row>
    <row r="1620" spans="1:22" ht="38.25" x14ac:dyDescent="0.25">
      <c r="A1620" s="32" t="s">
        <v>1322</v>
      </c>
      <c r="B1620" s="36" t="s">
        <v>1570</v>
      </c>
      <c r="C1620" s="48">
        <v>2024</v>
      </c>
      <c r="D1620" s="325">
        <v>0.4</v>
      </c>
      <c r="E1620" s="49">
        <v>682</v>
      </c>
      <c r="F1620" s="434">
        <v>10</v>
      </c>
      <c r="G1620" s="455">
        <v>1014.7556500000001</v>
      </c>
      <c r="H1620" s="278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</row>
    <row r="1621" spans="1:22" ht="51" x14ac:dyDescent="0.25">
      <c r="A1621" s="32" t="s">
        <v>1322</v>
      </c>
      <c r="B1621" s="36" t="s">
        <v>1571</v>
      </c>
      <c r="C1621" s="48">
        <v>2024</v>
      </c>
      <c r="D1621" s="325">
        <v>0.4</v>
      </c>
      <c r="E1621" s="49">
        <v>86</v>
      </c>
      <c r="F1621" s="434">
        <v>25</v>
      </c>
      <c r="G1621" s="303">
        <v>412.58600000000001</v>
      </c>
      <c r="H1621" s="278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</row>
    <row r="1622" spans="1:22" ht="25.5" x14ac:dyDescent="0.25">
      <c r="A1622" s="32" t="s">
        <v>1322</v>
      </c>
      <c r="B1622" s="36" t="s">
        <v>1572</v>
      </c>
      <c r="C1622" s="48">
        <v>2024</v>
      </c>
      <c r="D1622" s="325">
        <v>0.4</v>
      </c>
      <c r="E1622" s="49">
        <v>486</v>
      </c>
      <c r="F1622" s="434">
        <v>34</v>
      </c>
      <c r="G1622" s="303">
        <v>1275.83275</v>
      </c>
      <c r="H1622" s="278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</row>
    <row r="1623" spans="1:22" x14ac:dyDescent="0.25">
      <c r="A1623" s="32" t="s">
        <v>1322</v>
      </c>
      <c r="B1623" s="36" t="s">
        <v>1573</v>
      </c>
      <c r="C1623" s="48">
        <v>2024</v>
      </c>
      <c r="D1623" s="325">
        <v>0.4</v>
      </c>
      <c r="E1623" s="49">
        <v>309</v>
      </c>
      <c r="F1623" s="434">
        <v>9</v>
      </c>
      <c r="G1623" s="303">
        <v>817.09717000000001</v>
      </c>
      <c r="H1623" s="278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</row>
    <row r="1624" spans="1:22" x14ac:dyDescent="0.25">
      <c r="A1624" s="32" t="s">
        <v>1322</v>
      </c>
      <c r="B1624" s="36" t="s">
        <v>1574</v>
      </c>
      <c r="C1624" s="48">
        <v>2024</v>
      </c>
      <c r="D1624" s="325">
        <v>0.4</v>
      </c>
      <c r="E1624" s="49">
        <v>171</v>
      </c>
      <c r="F1624" s="434">
        <v>5</v>
      </c>
      <c r="G1624" s="303">
        <v>661.71127000000001</v>
      </c>
      <c r="H1624" s="278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</row>
    <row r="1625" spans="1:22" ht="25.5" x14ac:dyDescent="0.25">
      <c r="A1625" s="32" t="s">
        <v>1322</v>
      </c>
      <c r="B1625" s="36" t="s">
        <v>1575</v>
      </c>
      <c r="C1625" s="48">
        <v>2024</v>
      </c>
      <c r="D1625" s="325">
        <v>0.4</v>
      </c>
      <c r="E1625" s="49">
        <v>420</v>
      </c>
      <c r="F1625" s="434">
        <v>20</v>
      </c>
      <c r="G1625" s="303">
        <v>1165.3087</v>
      </c>
      <c r="H1625" s="278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</row>
    <row r="1626" spans="1:22" ht="51" x14ac:dyDescent="0.25">
      <c r="A1626" s="32" t="s">
        <v>1322</v>
      </c>
      <c r="B1626" s="57" t="s">
        <v>1576</v>
      </c>
      <c r="C1626" s="48">
        <v>2024</v>
      </c>
      <c r="D1626" s="325">
        <v>0.4</v>
      </c>
      <c r="E1626" s="51">
        <v>71</v>
      </c>
      <c r="F1626" s="434">
        <v>10</v>
      </c>
      <c r="G1626" s="303">
        <v>269.72845000000001</v>
      </c>
      <c r="H1626" s="278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</row>
    <row r="1627" spans="1:22" ht="51" x14ac:dyDescent="0.25">
      <c r="A1627" s="32" t="s">
        <v>1322</v>
      </c>
      <c r="B1627" s="57" t="s">
        <v>1577</v>
      </c>
      <c r="C1627" s="48">
        <v>2024</v>
      </c>
      <c r="D1627" s="325">
        <v>0.4</v>
      </c>
      <c r="E1627" s="38">
        <v>100</v>
      </c>
      <c r="F1627" s="434">
        <v>15</v>
      </c>
      <c r="G1627" s="303">
        <v>352.63501000000002</v>
      </c>
      <c r="H1627" s="278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</row>
    <row r="1628" spans="1:22" ht="51" x14ac:dyDescent="0.25">
      <c r="A1628" s="32" t="s">
        <v>1322</v>
      </c>
      <c r="B1628" s="57" t="s">
        <v>1578</v>
      </c>
      <c r="C1628" s="48">
        <v>2024</v>
      </c>
      <c r="D1628" s="325">
        <v>0.4</v>
      </c>
      <c r="E1628" s="38">
        <v>60</v>
      </c>
      <c r="F1628" s="434">
        <v>5</v>
      </c>
      <c r="G1628" s="303">
        <v>260.28178000000003</v>
      </c>
      <c r="H1628" s="278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</row>
    <row r="1629" spans="1:22" ht="38.25" x14ac:dyDescent="0.25">
      <c r="A1629" s="32" t="s">
        <v>1322</v>
      </c>
      <c r="B1629" s="57" t="s">
        <v>1579</v>
      </c>
      <c r="C1629" s="48">
        <v>2024</v>
      </c>
      <c r="D1629" s="325">
        <v>0.4</v>
      </c>
      <c r="E1629" s="38">
        <v>288</v>
      </c>
      <c r="F1629" s="434">
        <v>15</v>
      </c>
      <c r="G1629" s="455">
        <v>1063.7414899999999</v>
      </c>
      <c r="H1629" s="278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</row>
    <row r="1630" spans="1:22" ht="25.5" x14ac:dyDescent="0.25">
      <c r="A1630" s="32" t="s">
        <v>1322</v>
      </c>
      <c r="B1630" s="57" t="s">
        <v>1580</v>
      </c>
      <c r="C1630" s="48">
        <v>2024</v>
      </c>
      <c r="D1630" s="325">
        <v>0.4</v>
      </c>
      <c r="E1630" s="38">
        <v>254</v>
      </c>
      <c r="F1630" s="434">
        <v>63</v>
      </c>
      <c r="G1630" s="455">
        <v>1068.9268400000001</v>
      </c>
      <c r="H1630" s="278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</row>
    <row r="1631" spans="1:22" ht="25.5" x14ac:dyDescent="0.25">
      <c r="A1631" s="32" t="s">
        <v>1322</v>
      </c>
      <c r="B1631" s="57" t="s">
        <v>1581</v>
      </c>
      <c r="C1631" s="48">
        <v>2024</v>
      </c>
      <c r="D1631" s="325">
        <v>0.4</v>
      </c>
      <c r="E1631" s="38">
        <v>32</v>
      </c>
      <c r="F1631" s="434">
        <v>210</v>
      </c>
      <c r="G1631" s="455">
        <v>251.39058</v>
      </c>
      <c r="H1631" s="278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</row>
    <row r="1632" spans="1:22" ht="25.5" x14ac:dyDescent="0.25">
      <c r="A1632" s="58" t="s">
        <v>1322</v>
      </c>
      <c r="B1632" s="57" t="s">
        <v>1581</v>
      </c>
      <c r="C1632" s="48">
        <v>2024</v>
      </c>
      <c r="D1632" s="325">
        <v>0.4</v>
      </c>
      <c r="E1632" s="38">
        <v>32</v>
      </c>
      <c r="F1632" s="434">
        <v>210</v>
      </c>
      <c r="G1632" s="455">
        <v>235.33951999999999</v>
      </c>
      <c r="H1632" s="278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</row>
    <row r="1633" spans="1:22" ht="25.5" x14ac:dyDescent="0.25">
      <c r="A1633" s="301" t="s">
        <v>1322</v>
      </c>
      <c r="B1633" s="36" t="s">
        <v>67</v>
      </c>
      <c r="C1633" s="48">
        <v>2024</v>
      </c>
      <c r="D1633" s="325">
        <v>0.4</v>
      </c>
      <c r="E1633" s="38">
        <v>455</v>
      </c>
      <c r="F1633" s="434">
        <v>15</v>
      </c>
      <c r="G1633" s="455">
        <v>1333.00406</v>
      </c>
      <c r="H1633" s="278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</row>
    <row r="1634" spans="1:22" ht="37.5" customHeight="1" x14ac:dyDescent="0.25">
      <c r="A1634" s="60" t="s">
        <v>1322</v>
      </c>
      <c r="B1634" s="84" t="s">
        <v>1582</v>
      </c>
      <c r="C1634" s="62">
        <v>2022</v>
      </c>
      <c r="D1634" s="326">
        <v>6</v>
      </c>
      <c r="E1634" s="85">
        <v>1764</v>
      </c>
      <c r="F1634" s="439">
        <v>150</v>
      </c>
      <c r="G1634" s="86">
        <v>3115.4560899999997</v>
      </c>
      <c r="H1634" s="278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</row>
    <row r="1635" spans="1:22" ht="25.5" x14ac:dyDescent="0.25">
      <c r="A1635" s="14" t="s">
        <v>1322</v>
      </c>
      <c r="B1635" s="27" t="s">
        <v>24</v>
      </c>
      <c r="C1635" s="18">
        <v>2022</v>
      </c>
      <c r="D1635" s="320">
        <v>6</v>
      </c>
      <c r="E1635" s="11">
        <v>36</v>
      </c>
      <c r="F1635" s="162">
        <v>15</v>
      </c>
      <c r="G1635" s="40">
        <v>308.89128999999997</v>
      </c>
      <c r="H1635" s="278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</row>
    <row r="1636" spans="1:22" x14ac:dyDescent="0.25">
      <c r="A1636" s="14" t="s">
        <v>1322</v>
      </c>
      <c r="B1636" s="27" t="s">
        <v>100</v>
      </c>
      <c r="C1636" s="18">
        <v>2022</v>
      </c>
      <c r="D1636" s="320">
        <v>6</v>
      </c>
      <c r="E1636" s="11">
        <v>749</v>
      </c>
      <c r="F1636" s="162">
        <v>15</v>
      </c>
      <c r="G1636" s="40">
        <v>1593.4080300000001</v>
      </c>
      <c r="H1636" s="278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</row>
    <row r="1637" spans="1:22" x14ac:dyDescent="0.25">
      <c r="A1637" s="14" t="s">
        <v>1322</v>
      </c>
      <c r="B1637" s="15" t="s">
        <v>166</v>
      </c>
      <c r="C1637" s="18">
        <v>2022</v>
      </c>
      <c r="D1637" s="320">
        <v>6</v>
      </c>
      <c r="E1637" s="11">
        <v>56</v>
      </c>
      <c r="F1637" s="162">
        <v>90</v>
      </c>
      <c r="G1637" s="40">
        <v>310.19367</v>
      </c>
      <c r="H1637" s="278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</row>
    <row r="1638" spans="1:22" x14ac:dyDescent="0.25">
      <c r="A1638" s="14" t="s">
        <v>1322</v>
      </c>
      <c r="B1638" s="27" t="s">
        <v>1583</v>
      </c>
      <c r="C1638" s="18">
        <v>2022</v>
      </c>
      <c r="D1638" s="320">
        <v>6</v>
      </c>
      <c r="E1638" s="11">
        <v>182</v>
      </c>
      <c r="F1638" s="162">
        <v>320</v>
      </c>
      <c r="G1638" s="40">
        <v>767.05568000000005</v>
      </c>
      <c r="H1638" s="278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</row>
    <row r="1639" spans="1:22" ht="25.5" x14ac:dyDescent="0.25">
      <c r="A1639" s="14" t="s">
        <v>1322</v>
      </c>
      <c r="B1639" s="15" t="s">
        <v>1336</v>
      </c>
      <c r="C1639" s="18">
        <v>2022</v>
      </c>
      <c r="D1639" s="320">
        <v>6</v>
      </c>
      <c r="E1639" s="11">
        <v>130</v>
      </c>
      <c r="F1639" s="162">
        <v>20</v>
      </c>
      <c r="G1639" s="40">
        <v>395.89879999999999</v>
      </c>
      <c r="H1639" s="278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</row>
    <row r="1640" spans="1:22" ht="25.5" x14ac:dyDescent="0.25">
      <c r="A1640" s="14" t="s">
        <v>1322</v>
      </c>
      <c r="B1640" s="27" t="s">
        <v>186</v>
      </c>
      <c r="C1640" s="18">
        <v>2022</v>
      </c>
      <c r="D1640" s="320">
        <v>6</v>
      </c>
      <c r="E1640" s="11">
        <v>15</v>
      </c>
      <c r="F1640" s="162">
        <v>1.5</v>
      </c>
      <c r="G1640" s="25">
        <v>156.98291</v>
      </c>
      <c r="H1640" s="278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</row>
    <row r="1641" spans="1:22" x14ac:dyDescent="0.25">
      <c r="A1641" s="14" t="s">
        <v>1322</v>
      </c>
      <c r="B1641" s="27" t="s">
        <v>1584</v>
      </c>
      <c r="C1641" s="18">
        <v>2022</v>
      </c>
      <c r="D1641" s="320">
        <v>6</v>
      </c>
      <c r="E1641" s="11">
        <v>33</v>
      </c>
      <c r="F1641" s="162">
        <v>15</v>
      </c>
      <c r="G1641" s="25">
        <v>174.57309000000001</v>
      </c>
      <c r="H1641" s="278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</row>
    <row r="1642" spans="1:22" ht="63.75" x14ac:dyDescent="0.25">
      <c r="A1642" s="14" t="s">
        <v>1322</v>
      </c>
      <c r="B1642" s="27" t="s">
        <v>201</v>
      </c>
      <c r="C1642" s="18">
        <v>2022</v>
      </c>
      <c r="D1642" s="320">
        <v>6</v>
      </c>
      <c r="E1642" s="11">
        <v>22</v>
      </c>
      <c r="F1642" s="162">
        <v>15</v>
      </c>
      <c r="G1642" s="25">
        <v>208.85302999999999</v>
      </c>
      <c r="H1642" s="278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</row>
    <row r="1643" spans="1:22" ht="25.5" x14ac:dyDescent="0.25">
      <c r="A1643" s="14" t="s">
        <v>1322</v>
      </c>
      <c r="B1643" s="27" t="s">
        <v>248</v>
      </c>
      <c r="C1643" s="18">
        <v>2022</v>
      </c>
      <c r="D1643" s="320">
        <v>6</v>
      </c>
      <c r="E1643" s="11">
        <v>44</v>
      </c>
      <c r="F1643" s="162">
        <v>15</v>
      </c>
      <c r="G1643" s="22">
        <v>334.72393999999997</v>
      </c>
      <c r="H1643" s="278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</row>
    <row r="1644" spans="1:22" ht="25.5" x14ac:dyDescent="0.25">
      <c r="A1644" s="14" t="s">
        <v>1322</v>
      </c>
      <c r="B1644" s="27" t="s">
        <v>262</v>
      </c>
      <c r="C1644" s="18">
        <v>2022</v>
      </c>
      <c r="D1644" s="320">
        <v>6</v>
      </c>
      <c r="E1644" s="11">
        <v>1138</v>
      </c>
      <c r="F1644" s="162">
        <v>15</v>
      </c>
      <c r="G1644" s="22">
        <v>4193.1492799999996</v>
      </c>
      <c r="H1644" s="278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</row>
    <row r="1645" spans="1:22" x14ac:dyDescent="0.25">
      <c r="A1645" s="14" t="s">
        <v>1322</v>
      </c>
      <c r="B1645" s="27" t="s">
        <v>1585</v>
      </c>
      <c r="C1645" s="18">
        <v>2022</v>
      </c>
      <c r="D1645" s="320">
        <v>6</v>
      </c>
      <c r="E1645" s="11">
        <v>44</v>
      </c>
      <c r="F1645" s="162">
        <v>9.8000000000000007</v>
      </c>
      <c r="G1645" s="22">
        <v>230.23956000000001</v>
      </c>
      <c r="H1645" s="278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</row>
    <row r="1646" spans="1:22" x14ac:dyDescent="0.25">
      <c r="A1646" s="14" t="s">
        <v>1322</v>
      </c>
      <c r="B1646" s="27" t="s">
        <v>1586</v>
      </c>
      <c r="C1646" s="18">
        <v>2022</v>
      </c>
      <c r="D1646" s="320">
        <v>6</v>
      </c>
      <c r="E1646" s="11">
        <v>70</v>
      </c>
      <c r="F1646" s="162">
        <v>140</v>
      </c>
      <c r="G1646" s="22">
        <v>445.98462999999998</v>
      </c>
      <c r="H1646" s="278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</row>
    <row r="1647" spans="1:22" ht="25.5" x14ac:dyDescent="0.25">
      <c r="A1647" s="14" t="s">
        <v>1322</v>
      </c>
      <c r="B1647" s="27" t="s">
        <v>1349</v>
      </c>
      <c r="C1647" s="18">
        <v>2022</v>
      </c>
      <c r="D1647" s="320">
        <v>6</v>
      </c>
      <c r="E1647" s="11">
        <v>43</v>
      </c>
      <c r="F1647" s="162">
        <v>149</v>
      </c>
      <c r="G1647" s="22">
        <v>213.05511999999999</v>
      </c>
      <c r="H1647" s="278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</row>
    <row r="1648" spans="1:22" ht="25.5" x14ac:dyDescent="0.25">
      <c r="A1648" s="14" t="s">
        <v>1322</v>
      </c>
      <c r="B1648" s="27" t="s">
        <v>282</v>
      </c>
      <c r="C1648" s="18">
        <v>2022</v>
      </c>
      <c r="D1648" s="320">
        <v>6</v>
      </c>
      <c r="E1648" s="11">
        <v>2193</v>
      </c>
      <c r="F1648" s="162">
        <v>15</v>
      </c>
      <c r="G1648" s="22">
        <v>4600.6707699999997</v>
      </c>
      <c r="H1648" s="278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</row>
    <row r="1649" spans="1:22" x14ac:dyDescent="0.25">
      <c r="A1649" s="14" t="s">
        <v>1322</v>
      </c>
      <c r="B1649" s="27" t="s">
        <v>335</v>
      </c>
      <c r="C1649" s="18">
        <v>2022</v>
      </c>
      <c r="D1649" s="320">
        <v>6</v>
      </c>
      <c r="E1649" s="11">
        <v>41</v>
      </c>
      <c r="F1649" s="162">
        <v>15</v>
      </c>
      <c r="G1649" s="25">
        <v>291.47828000000004</v>
      </c>
      <c r="H1649" s="278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</row>
    <row r="1650" spans="1:22" ht="25.5" x14ac:dyDescent="0.25">
      <c r="A1650" s="14" t="s">
        <v>1322</v>
      </c>
      <c r="B1650" s="27" t="s">
        <v>345</v>
      </c>
      <c r="C1650" s="18">
        <v>2022</v>
      </c>
      <c r="D1650" s="320">
        <v>6</v>
      </c>
      <c r="E1650" s="11">
        <v>15</v>
      </c>
      <c r="F1650" s="162">
        <v>10</v>
      </c>
      <c r="G1650" s="25">
        <v>581.94704999999999</v>
      </c>
      <c r="H1650" s="278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</row>
    <row r="1651" spans="1:22" ht="51" x14ac:dyDescent="0.25">
      <c r="A1651" s="14" t="s">
        <v>1322</v>
      </c>
      <c r="B1651" s="15" t="s">
        <v>356</v>
      </c>
      <c r="C1651" s="18">
        <v>2022</v>
      </c>
      <c r="D1651" s="320">
        <v>6</v>
      </c>
      <c r="E1651" s="11">
        <v>186</v>
      </c>
      <c r="F1651" s="162">
        <v>15</v>
      </c>
      <c r="G1651" s="25">
        <v>545.73096999999996</v>
      </c>
      <c r="H1651" s="278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</row>
    <row r="1652" spans="1:22" ht="25.5" x14ac:dyDescent="0.25">
      <c r="A1652" s="14" t="s">
        <v>1322</v>
      </c>
      <c r="B1652" s="27" t="s">
        <v>408</v>
      </c>
      <c r="C1652" s="18">
        <v>2022</v>
      </c>
      <c r="D1652" s="320">
        <v>6</v>
      </c>
      <c r="E1652" s="11">
        <v>731</v>
      </c>
      <c r="F1652" s="162">
        <v>7</v>
      </c>
      <c r="G1652" s="25">
        <v>1099.7760499999999</v>
      </c>
      <c r="H1652" s="278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</row>
    <row r="1653" spans="1:22" ht="89.25" x14ac:dyDescent="0.25">
      <c r="A1653" s="14" t="s">
        <v>1322</v>
      </c>
      <c r="B1653" s="15" t="s">
        <v>442</v>
      </c>
      <c r="C1653" s="18">
        <v>2022</v>
      </c>
      <c r="D1653" s="320">
        <v>6</v>
      </c>
      <c r="E1653" s="11">
        <v>0</v>
      </c>
      <c r="F1653" s="162">
        <v>10</v>
      </c>
      <c r="G1653" s="25">
        <v>206.32657999999998</v>
      </c>
      <c r="H1653" s="278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</row>
    <row r="1654" spans="1:22" ht="25.5" x14ac:dyDescent="0.25">
      <c r="A1654" s="14" t="s">
        <v>1322</v>
      </c>
      <c r="B1654" s="27" t="s">
        <v>1587</v>
      </c>
      <c r="C1654" s="18">
        <v>2022</v>
      </c>
      <c r="D1654" s="320">
        <v>6</v>
      </c>
      <c r="E1654" s="18">
        <v>41</v>
      </c>
      <c r="F1654" s="162">
        <v>0</v>
      </c>
      <c r="G1654" s="25">
        <v>391.10413</v>
      </c>
      <c r="H1654" s="278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</row>
    <row r="1655" spans="1:22" ht="25.5" x14ac:dyDescent="0.25">
      <c r="A1655" s="14" t="s">
        <v>1322</v>
      </c>
      <c r="B1655" s="17" t="s">
        <v>479</v>
      </c>
      <c r="C1655" s="18">
        <v>2023</v>
      </c>
      <c r="D1655" s="274">
        <v>6</v>
      </c>
      <c r="E1655" s="11">
        <v>17</v>
      </c>
      <c r="F1655" s="162">
        <v>5</v>
      </c>
      <c r="G1655" s="25">
        <v>234.78898999999998</v>
      </c>
      <c r="H1655" s="278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</row>
    <row r="1656" spans="1:22" x14ac:dyDescent="0.25">
      <c r="A1656" s="14" t="s">
        <v>1322</v>
      </c>
      <c r="B1656" s="17" t="s">
        <v>483</v>
      </c>
      <c r="C1656" s="18">
        <v>2023</v>
      </c>
      <c r="D1656" s="274">
        <v>6</v>
      </c>
      <c r="E1656" s="11">
        <v>1651</v>
      </c>
      <c r="F1656" s="162">
        <v>15</v>
      </c>
      <c r="G1656" s="25">
        <v>2935.79331</v>
      </c>
      <c r="H1656" s="278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</row>
    <row r="1657" spans="1:22" ht="25.5" x14ac:dyDescent="0.25">
      <c r="A1657" s="14" t="s">
        <v>1322</v>
      </c>
      <c r="B1657" s="17" t="s">
        <v>1392</v>
      </c>
      <c r="C1657" s="18">
        <v>2023</v>
      </c>
      <c r="D1657" s="274">
        <v>6</v>
      </c>
      <c r="E1657" s="11">
        <v>59</v>
      </c>
      <c r="F1657" s="162">
        <v>15</v>
      </c>
      <c r="G1657" s="25">
        <v>394.29329999999999</v>
      </c>
      <c r="H1657" s="278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</row>
    <row r="1658" spans="1:22" x14ac:dyDescent="0.25">
      <c r="A1658" s="14" t="s">
        <v>1322</v>
      </c>
      <c r="B1658" s="17" t="s">
        <v>539</v>
      </c>
      <c r="C1658" s="18">
        <v>2023</v>
      </c>
      <c r="D1658" s="274">
        <v>6</v>
      </c>
      <c r="E1658" s="11">
        <v>22</v>
      </c>
      <c r="F1658" s="162">
        <v>15</v>
      </c>
      <c r="G1658" s="25">
        <v>219.41182000000001</v>
      </c>
      <c r="H1658" s="278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</row>
    <row r="1659" spans="1:22" ht="25.5" x14ac:dyDescent="0.25">
      <c r="A1659" s="14" t="s">
        <v>1322</v>
      </c>
      <c r="B1659" s="17" t="s">
        <v>1588</v>
      </c>
      <c r="C1659" s="18">
        <v>2023</v>
      </c>
      <c r="D1659" s="274">
        <v>6</v>
      </c>
      <c r="E1659" s="11">
        <v>6</v>
      </c>
      <c r="F1659" s="162">
        <v>100</v>
      </c>
      <c r="G1659" s="25">
        <v>158.64892</v>
      </c>
      <c r="H1659" s="278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</row>
    <row r="1660" spans="1:22" ht="25.5" x14ac:dyDescent="0.25">
      <c r="A1660" s="14" t="s">
        <v>1322</v>
      </c>
      <c r="B1660" s="43" t="s">
        <v>1589</v>
      </c>
      <c r="C1660" s="18">
        <v>2023</v>
      </c>
      <c r="D1660" s="274">
        <v>6</v>
      </c>
      <c r="E1660" s="11">
        <v>7915</v>
      </c>
      <c r="F1660" s="162">
        <v>750</v>
      </c>
      <c r="G1660" s="25">
        <v>22866.031340000001</v>
      </c>
      <c r="H1660" s="278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</row>
    <row r="1661" spans="1:22" ht="38.25" x14ac:dyDescent="0.25">
      <c r="A1661" s="14" t="s">
        <v>1322</v>
      </c>
      <c r="B1661" s="43" t="s">
        <v>1590</v>
      </c>
      <c r="C1661" s="18">
        <v>2023</v>
      </c>
      <c r="D1661" s="274">
        <v>6</v>
      </c>
      <c r="E1661" s="11">
        <v>39</v>
      </c>
      <c r="F1661" s="162">
        <v>340</v>
      </c>
      <c r="G1661" s="25">
        <v>534.29992000000004</v>
      </c>
      <c r="H1661" s="278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</row>
    <row r="1662" spans="1:22" ht="38.25" x14ac:dyDescent="0.25">
      <c r="A1662" s="14" t="s">
        <v>1322</v>
      </c>
      <c r="B1662" s="43" t="s">
        <v>1591</v>
      </c>
      <c r="C1662" s="18">
        <v>2023</v>
      </c>
      <c r="D1662" s="274">
        <v>6</v>
      </c>
      <c r="E1662" s="11">
        <v>210</v>
      </c>
      <c r="F1662" s="162">
        <v>15</v>
      </c>
      <c r="G1662" s="25">
        <v>633.98206999999991</v>
      </c>
      <c r="H1662" s="278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</row>
    <row r="1663" spans="1:22" ht="38.25" x14ac:dyDescent="0.25">
      <c r="A1663" s="14" t="s">
        <v>1322</v>
      </c>
      <c r="B1663" s="43" t="s">
        <v>1592</v>
      </c>
      <c r="C1663" s="18">
        <v>2023</v>
      </c>
      <c r="D1663" s="274">
        <v>6</v>
      </c>
      <c r="E1663" s="11">
        <v>172</v>
      </c>
      <c r="F1663" s="162">
        <v>150</v>
      </c>
      <c r="G1663" s="25">
        <v>671.79635999999994</v>
      </c>
      <c r="H1663" s="278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</row>
    <row r="1664" spans="1:22" x14ac:dyDescent="0.25">
      <c r="A1664" s="14" t="s">
        <v>1322</v>
      </c>
      <c r="B1664" s="87" t="s">
        <v>1593</v>
      </c>
      <c r="C1664" s="18">
        <v>2023</v>
      </c>
      <c r="D1664" s="274">
        <v>6</v>
      </c>
      <c r="E1664" s="11">
        <v>5</v>
      </c>
      <c r="F1664" s="162">
        <v>70</v>
      </c>
      <c r="G1664" s="25">
        <v>64.581940000000003</v>
      </c>
      <c r="H1664" s="278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</row>
    <row r="1665" spans="1:22" ht="38.25" x14ac:dyDescent="0.25">
      <c r="A1665" s="14" t="s">
        <v>1322</v>
      </c>
      <c r="B1665" s="17" t="s">
        <v>595</v>
      </c>
      <c r="C1665" s="18">
        <v>2023</v>
      </c>
      <c r="D1665" s="274">
        <v>6</v>
      </c>
      <c r="E1665" s="11">
        <v>15</v>
      </c>
      <c r="F1665" s="162">
        <v>15</v>
      </c>
      <c r="G1665" s="25">
        <v>292.66816999999998</v>
      </c>
      <c r="H1665" s="278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</row>
    <row r="1666" spans="1:22" ht="51" x14ac:dyDescent="0.25">
      <c r="A1666" s="14" t="s">
        <v>1322</v>
      </c>
      <c r="B1666" s="17" t="s">
        <v>1594</v>
      </c>
      <c r="C1666" s="18">
        <v>2023</v>
      </c>
      <c r="D1666" s="274">
        <v>6</v>
      </c>
      <c r="E1666" s="11">
        <v>1880</v>
      </c>
      <c r="F1666" s="162">
        <v>170</v>
      </c>
      <c r="G1666" s="25">
        <v>4602.0845899999995</v>
      </c>
      <c r="H1666" s="278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</row>
    <row r="1667" spans="1:22" ht="51" x14ac:dyDescent="0.25">
      <c r="A1667" s="14" t="s">
        <v>1322</v>
      </c>
      <c r="B1667" s="17" t="s">
        <v>1595</v>
      </c>
      <c r="C1667" s="18">
        <v>2023</v>
      </c>
      <c r="D1667" s="274">
        <v>6</v>
      </c>
      <c r="E1667" s="11">
        <v>652</v>
      </c>
      <c r="F1667" s="162">
        <v>15</v>
      </c>
      <c r="G1667" s="25">
        <v>1877.3746699999999</v>
      </c>
      <c r="H1667" s="278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</row>
    <row r="1668" spans="1:22" ht="51" x14ac:dyDescent="0.25">
      <c r="A1668" s="14" t="s">
        <v>1322</v>
      </c>
      <c r="B1668" s="17" t="s">
        <v>1596</v>
      </c>
      <c r="C1668" s="18">
        <v>2023</v>
      </c>
      <c r="D1668" s="274">
        <v>6</v>
      </c>
      <c r="E1668" s="11">
        <v>1140</v>
      </c>
      <c r="F1668" s="162">
        <v>85</v>
      </c>
      <c r="G1668" s="25">
        <v>3823.5873300000003</v>
      </c>
      <c r="H1668" s="278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</row>
    <row r="1669" spans="1:22" ht="25.5" x14ac:dyDescent="0.25">
      <c r="A1669" s="14" t="s">
        <v>1322</v>
      </c>
      <c r="B1669" s="24" t="s">
        <v>1597</v>
      </c>
      <c r="C1669" s="18">
        <v>2023</v>
      </c>
      <c r="D1669" s="274">
        <v>6</v>
      </c>
      <c r="E1669" s="11">
        <v>1106</v>
      </c>
      <c r="F1669" s="162">
        <v>15</v>
      </c>
      <c r="G1669" s="25">
        <v>2562.2042900000001</v>
      </c>
      <c r="H1669" s="278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</row>
    <row r="1670" spans="1:22" ht="25.5" x14ac:dyDescent="0.25">
      <c r="A1670" s="14" t="s">
        <v>1322</v>
      </c>
      <c r="B1670" s="24" t="s">
        <v>686</v>
      </c>
      <c r="C1670" s="18">
        <v>2023</v>
      </c>
      <c r="D1670" s="274">
        <v>6</v>
      </c>
      <c r="E1670" s="11">
        <v>8</v>
      </c>
      <c r="F1670" s="162">
        <v>30</v>
      </c>
      <c r="G1670" s="25">
        <v>219.54907999999998</v>
      </c>
      <c r="H1670" s="278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</row>
    <row r="1671" spans="1:22" x14ac:dyDescent="0.25">
      <c r="A1671" s="14" t="s">
        <v>1322</v>
      </c>
      <c r="B1671" s="24" t="s">
        <v>688</v>
      </c>
      <c r="C1671" s="18">
        <v>2023</v>
      </c>
      <c r="D1671" s="274">
        <v>6</v>
      </c>
      <c r="E1671" s="11">
        <v>21</v>
      </c>
      <c r="F1671" s="162">
        <v>190</v>
      </c>
      <c r="G1671" s="25">
        <v>197.21620999999999</v>
      </c>
      <c r="H1671" s="278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</row>
    <row r="1672" spans="1:22" x14ac:dyDescent="0.25">
      <c r="A1672" s="14" t="s">
        <v>1322</v>
      </c>
      <c r="B1672" s="24" t="s">
        <v>688</v>
      </c>
      <c r="C1672" s="18">
        <v>2023</v>
      </c>
      <c r="D1672" s="274">
        <v>6</v>
      </c>
      <c r="E1672" s="11">
        <v>224</v>
      </c>
      <c r="F1672" s="162">
        <v>190</v>
      </c>
      <c r="G1672" s="25">
        <v>1669.42127</v>
      </c>
      <c r="H1672" s="278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</row>
    <row r="1673" spans="1:22" ht="25.5" x14ac:dyDescent="0.25">
      <c r="A1673" s="14" t="s">
        <v>1322</v>
      </c>
      <c r="B1673" s="24" t="s">
        <v>690</v>
      </c>
      <c r="C1673" s="18">
        <v>2023</v>
      </c>
      <c r="D1673" s="274">
        <v>6</v>
      </c>
      <c r="E1673" s="11">
        <v>0</v>
      </c>
      <c r="F1673" s="162">
        <v>15</v>
      </c>
      <c r="G1673" s="25">
        <v>199.17132999999998</v>
      </c>
      <c r="H1673" s="278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</row>
    <row r="1674" spans="1:22" ht="25.5" x14ac:dyDescent="0.25">
      <c r="A1674" s="14" t="s">
        <v>1322</v>
      </c>
      <c r="B1674" s="24" t="s">
        <v>691</v>
      </c>
      <c r="C1674" s="18">
        <v>2023</v>
      </c>
      <c r="D1674" s="274">
        <v>6</v>
      </c>
      <c r="E1674" s="11">
        <v>16</v>
      </c>
      <c r="F1674" s="162">
        <v>15</v>
      </c>
      <c r="G1674" s="25">
        <v>312.14174000000003</v>
      </c>
      <c r="H1674" s="278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</row>
    <row r="1675" spans="1:22" ht="25.5" x14ac:dyDescent="0.25">
      <c r="A1675" s="14" t="s">
        <v>1322</v>
      </c>
      <c r="B1675" s="24" t="s">
        <v>1587</v>
      </c>
      <c r="C1675" s="18">
        <v>2023</v>
      </c>
      <c r="D1675" s="274">
        <v>6</v>
      </c>
      <c r="E1675" s="11">
        <v>31</v>
      </c>
      <c r="F1675" s="162">
        <v>250</v>
      </c>
      <c r="G1675" s="25">
        <v>235.57196999999999</v>
      </c>
      <c r="H1675" s="278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</row>
    <row r="1676" spans="1:22" ht="25.5" x14ac:dyDescent="0.25">
      <c r="A1676" s="14" t="s">
        <v>1322</v>
      </c>
      <c r="B1676" s="24" t="s">
        <v>707</v>
      </c>
      <c r="C1676" s="18">
        <v>2023</v>
      </c>
      <c r="D1676" s="274">
        <v>6</v>
      </c>
      <c r="E1676" s="11">
        <v>28</v>
      </c>
      <c r="F1676" s="162">
        <v>14</v>
      </c>
      <c r="G1676" s="25">
        <v>222.27015</v>
      </c>
      <c r="H1676" s="278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</row>
    <row r="1677" spans="1:22" ht="25.5" x14ac:dyDescent="0.25">
      <c r="A1677" s="14" t="s">
        <v>1322</v>
      </c>
      <c r="B1677" s="24" t="s">
        <v>716</v>
      </c>
      <c r="C1677" s="18">
        <v>2023</v>
      </c>
      <c r="D1677" s="274">
        <v>6</v>
      </c>
      <c r="E1677" s="11">
        <v>25</v>
      </c>
      <c r="F1677" s="162">
        <v>15</v>
      </c>
      <c r="G1677" s="25">
        <v>159.83103</v>
      </c>
      <c r="H1677" s="278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</row>
    <row r="1678" spans="1:22" x14ac:dyDescent="0.25">
      <c r="A1678" s="14" t="s">
        <v>1322</v>
      </c>
      <c r="B1678" s="24" t="s">
        <v>1598</v>
      </c>
      <c r="C1678" s="18">
        <v>2023</v>
      </c>
      <c r="D1678" s="274">
        <v>6</v>
      </c>
      <c r="E1678" s="11">
        <v>373</v>
      </c>
      <c r="F1678" s="162">
        <v>30</v>
      </c>
      <c r="G1678" s="26">
        <v>1180.7093100000002</v>
      </c>
      <c r="H1678" s="278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</row>
    <row r="1679" spans="1:22" ht="25.5" x14ac:dyDescent="0.25">
      <c r="A1679" s="14" t="s">
        <v>1322</v>
      </c>
      <c r="B1679" s="24" t="s">
        <v>1453</v>
      </c>
      <c r="C1679" s="18">
        <v>2023</v>
      </c>
      <c r="D1679" s="274">
        <v>6</v>
      </c>
      <c r="E1679" s="11">
        <v>989</v>
      </c>
      <c r="F1679" s="162">
        <v>135</v>
      </c>
      <c r="G1679" s="26">
        <v>3121.5026600000001</v>
      </c>
      <c r="H1679" s="278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</row>
    <row r="1680" spans="1:22" x14ac:dyDescent="0.25">
      <c r="A1680" s="14" t="s">
        <v>1322</v>
      </c>
      <c r="B1680" s="24" t="s">
        <v>1599</v>
      </c>
      <c r="C1680" s="18">
        <v>2023</v>
      </c>
      <c r="D1680" s="274">
        <v>6</v>
      </c>
      <c r="E1680" s="11">
        <v>15</v>
      </c>
      <c r="F1680" s="162">
        <v>480</v>
      </c>
      <c r="G1680" s="26">
        <v>206.54311999999999</v>
      </c>
      <c r="H1680" s="278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</row>
    <row r="1681" spans="1:22" ht="25.5" x14ac:dyDescent="0.25">
      <c r="A1681" s="14" t="s">
        <v>1322</v>
      </c>
      <c r="B1681" s="24" t="s">
        <v>1457</v>
      </c>
      <c r="C1681" s="18">
        <v>2023</v>
      </c>
      <c r="D1681" s="274">
        <v>6</v>
      </c>
      <c r="E1681" s="11">
        <v>0</v>
      </c>
      <c r="F1681" s="162">
        <v>113.7</v>
      </c>
      <c r="G1681" s="26">
        <v>129.59658999999999</v>
      </c>
      <c r="H1681" s="278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</row>
    <row r="1682" spans="1:22" ht="25.5" x14ac:dyDescent="0.25">
      <c r="A1682" s="14" t="s">
        <v>1322</v>
      </c>
      <c r="B1682" s="24" t="s">
        <v>759</v>
      </c>
      <c r="C1682" s="18">
        <v>2023</v>
      </c>
      <c r="D1682" s="274">
        <v>6</v>
      </c>
      <c r="E1682" s="11">
        <v>204</v>
      </c>
      <c r="F1682" s="162">
        <v>15</v>
      </c>
      <c r="G1682" s="26">
        <v>657.64420999999993</v>
      </c>
      <c r="H1682" s="278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</row>
    <row r="1683" spans="1:22" ht="25.5" x14ac:dyDescent="0.25">
      <c r="A1683" s="14" t="s">
        <v>1322</v>
      </c>
      <c r="B1683" s="24" t="s">
        <v>1600</v>
      </c>
      <c r="C1683" s="18">
        <v>2023</v>
      </c>
      <c r="D1683" s="274">
        <v>6</v>
      </c>
      <c r="E1683" s="11">
        <v>7</v>
      </c>
      <c r="F1683" s="162">
        <v>15</v>
      </c>
      <c r="G1683" s="26">
        <v>130.59128999999999</v>
      </c>
      <c r="H1683" s="278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</row>
    <row r="1684" spans="1:22" ht="25.5" x14ac:dyDescent="0.25">
      <c r="A1684" s="14" t="s">
        <v>1322</v>
      </c>
      <c r="B1684" s="24" t="s">
        <v>1601</v>
      </c>
      <c r="C1684" s="18">
        <v>2023</v>
      </c>
      <c r="D1684" s="274">
        <v>6</v>
      </c>
      <c r="E1684" s="11">
        <v>9</v>
      </c>
      <c r="F1684" s="162">
        <v>340</v>
      </c>
      <c r="G1684" s="26">
        <v>11.433719999999999</v>
      </c>
      <c r="H1684" s="278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</row>
    <row r="1685" spans="1:22" x14ac:dyDescent="0.25">
      <c r="A1685" s="14" t="s">
        <v>1322</v>
      </c>
      <c r="B1685" s="24" t="s">
        <v>1460</v>
      </c>
      <c r="C1685" s="18">
        <v>2023</v>
      </c>
      <c r="D1685" s="274">
        <v>6</v>
      </c>
      <c r="E1685" s="11">
        <v>32</v>
      </c>
      <c r="F1685" s="162">
        <v>85</v>
      </c>
      <c r="G1685" s="25">
        <v>420.31707</v>
      </c>
      <c r="H1685" s="278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</row>
    <row r="1686" spans="1:22" ht="25.5" x14ac:dyDescent="0.25">
      <c r="A1686" s="14" t="s">
        <v>1322</v>
      </c>
      <c r="B1686" s="24" t="s">
        <v>798</v>
      </c>
      <c r="C1686" s="18">
        <v>2023</v>
      </c>
      <c r="D1686" s="274">
        <v>6</v>
      </c>
      <c r="E1686" s="11">
        <v>72</v>
      </c>
      <c r="F1686" s="162">
        <v>15</v>
      </c>
      <c r="G1686" s="25">
        <v>324.60160999999999</v>
      </c>
      <c r="H1686" s="278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</row>
    <row r="1687" spans="1:22" ht="25.5" x14ac:dyDescent="0.25">
      <c r="A1687" s="14" t="s">
        <v>1322</v>
      </c>
      <c r="B1687" s="24" t="s">
        <v>800</v>
      </c>
      <c r="C1687" s="18">
        <v>2023</v>
      </c>
      <c r="D1687" s="274">
        <v>6</v>
      </c>
      <c r="E1687" s="11">
        <v>202</v>
      </c>
      <c r="F1687" s="162">
        <v>75</v>
      </c>
      <c r="G1687" s="25">
        <v>619.51990000000001</v>
      </c>
      <c r="H1687" s="278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</row>
    <row r="1688" spans="1:22" ht="25.5" x14ac:dyDescent="0.25">
      <c r="A1688" s="81" t="s">
        <v>1322</v>
      </c>
      <c r="B1688" s="44" t="s">
        <v>1463</v>
      </c>
      <c r="C1688" s="45">
        <v>2023</v>
      </c>
      <c r="D1688" s="274">
        <v>6</v>
      </c>
      <c r="E1688" s="30">
        <v>430</v>
      </c>
      <c r="F1688" s="432">
        <v>15</v>
      </c>
      <c r="G1688" s="46">
        <v>2009.3740499999999</v>
      </c>
      <c r="H1688" s="278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</row>
    <row r="1689" spans="1:22" ht="38.25" x14ac:dyDescent="0.25">
      <c r="A1689" s="301" t="s">
        <v>1322</v>
      </c>
      <c r="B1689" s="47" t="s">
        <v>828</v>
      </c>
      <c r="C1689" s="88">
        <v>2024</v>
      </c>
      <c r="D1689" s="321">
        <v>6</v>
      </c>
      <c r="E1689" s="37">
        <v>16</v>
      </c>
      <c r="F1689" s="434">
        <v>15</v>
      </c>
      <c r="G1689" s="296">
        <v>177.70253</v>
      </c>
      <c r="H1689" s="278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</row>
    <row r="1690" spans="1:22" ht="38.25" x14ac:dyDescent="0.25">
      <c r="A1690" s="301" t="s">
        <v>1322</v>
      </c>
      <c r="B1690" s="47" t="s">
        <v>844</v>
      </c>
      <c r="C1690" s="88">
        <v>2024</v>
      </c>
      <c r="D1690" s="321">
        <v>6</v>
      </c>
      <c r="E1690" s="37">
        <v>305</v>
      </c>
      <c r="F1690" s="434">
        <v>15</v>
      </c>
      <c r="G1690" s="305">
        <v>1703.6057499999999</v>
      </c>
      <c r="H1690" s="278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</row>
    <row r="1691" spans="1:22" ht="25.5" x14ac:dyDescent="0.25">
      <c r="A1691" s="301" t="s">
        <v>1322</v>
      </c>
      <c r="B1691" s="47" t="s">
        <v>1488</v>
      </c>
      <c r="C1691" s="88">
        <v>2024</v>
      </c>
      <c r="D1691" s="321">
        <v>6</v>
      </c>
      <c r="E1691" s="37">
        <v>9</v>
      </c>
      <c r="F1691" s="434">
        <v>15</v>
      </c>
      <c r="G1691" s="305">
        <v>91.747074999999995</v>
      </c>
      <c r="H1691" s="278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</row>
    <row r="1692" spans="1:22" ht="25.5" x14ac:dyDescent="0.25">
      <c r="A1692" s="301" t="s">
        <v>1322</v>
      </c>
      <c r="B1692" s="47" t="s">
        <v>1489</v>
      </c>
      <c r="C1692" s="88">
        <v>2024</v>
      </c>
      <c r="D1692" s="321">
        <v>6</v>
      </c>
      <c r="E1692" s="37">
        <v>9</v>
      </c>
      <c r="F1692" s="434">
        <v>15</v>
      </c>
      <c r="G1692" s="305">
        <v>91.747074999999995</v>
      </c>
      <c r="H1692" s="278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</row>
    <row r="1693" spans="1:22" ht="38.25" x14ac:dyDescent="0.25">
      <c r="A1693" s="301" t="s">
        <v>1322</v>
      </c>
      <c r="B1693" s="47" t="s">
        <v>1602</v>
      </c>
      <c r="C1693" s="88">
        <v>2024</v>
      </c>
      <c r="D1693" s="321">
        <v>6</v>
      </c>
      <c r="E1693" s="37">
        <v>8</v>
      </c>
      <c r="F1693" s="434">
        <v>630</v>
      </c>
      <c r="G1693" s="305">
        <v>229.13048000000001</v>
      </c>
      <c r="H1693" s="278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</row>
    <row r="1694" spans="1:22" ht="51" x14ac:dyDescent="0.25">
      <c r="A1694" s="301" t="s">
        <v>1322</v>
      </c>
      <c r="B1694" s="47" t="s">
        <v>853</v>
      </c>
      <c r="C1694" s="88">
        <v>2024</v>
      </c>
      <c r="D1694" s="321">
        <v>6</v>
      </c>
      <c r="E1694" s="37">
        <v>2133</v>
      </c>
      <c r="F1694" s="434">
        <v>40</v>
      </c>
      <c r="G1694" s="305">
        <v>4737.1557199999997</v>
      </c>
      <c r="H1694" s="278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</row>
    <row r="1695" spans="1:22" ht="51" x14ac:dyDescent="0.25">
      <c r="A1695" s="301" t="s">
        <v>1322</v>
      </c>
      <c r="B1695" s="47" t="s">
        <v>1603</v>
      </c>
      <c r="C1695" s="88">
        <v>2024</v>
      </c>
      <c r="D1695" s="321">
        <v>6</v>
      </c>
      <c r="E1695" s="37">
        <v>46</v>
      </c>
      <c r="F1695" s="434">
        <v>150</v>
      </c>
      <c r="G1695" s="305">
        <v>400.24061999999998</v>
      </c>
      <c r="H1695" s="278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</row>
    <row r="1696" spans="1:22" ht="25.5" x14ac:dyDescent="0.25">
      <c r="A1696" s="301" t="s">
        <v>1322</v>
      </c>
      <c r="B1696" s="47" t="s">
        <v>1604</v>
      </c>
      <c r="C1696" s="88">
        <v>2024</v>
      </c>
      <c r="D1696" s="321">
        <v>6</v>
      </c>
      <c r="E1696" s="37">
        <v>53</v>
      </c>
      <c r="F1696" s="434">
        <v>520</v>
      </c>
      <c r="G1696" s="305">
        <v>248.31387000000001</v>
      </c>
      <c r="H1696" s="278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</row>
    <row r="1697" spans="1:22" x14ac:dyDescent="0.25">
      <c r="A1697" s="301" t="s">
        <v>1322</v>
      </c>
      <c r="B1697" s="47" t="s">
        <v>1605</v>
      </c>
      <c r="C1697" s="88">
        <v>2024</v>
      </c>
      <c r="D1697" s="321">
        <v>6</v>
      </c>
      <c r="E1697" s="37">
        <v>57</v>
      </c>
      <c r="F1697" s="434">
        <v>140</v>
      </c>
      <c r="G1697" s="305">
        <v>494.66221999999999</v>
      </c>
      <c r="H1697" s="278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</row>
    <row r="1698" spans="1:22" x14ac:dyDescent="0.25">
      <c r="A1698" s="301" t="s">
        <v>1322</v>
      </c>
      <c r="B1698" s="47" t="s">
        <v>965</v>
      </c>
      <c r="C1698" s="88">
        <v>2024</v>
      </c>
      <c r="D1698" s="321">
        <v>6</v>
      </c>
      <c r="E1698" s="37">
        <v>20</v>
      </c>
      <c r="F1698" s="434">
        <v>15</v>
      </c>
      <c r="G1698" s="305">
        <v>371.14565999999996</v>
      </c>
      <c r="H1698" s="278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</row>
    <row r="1699" spans="1:22" x14ac:dyDescent="0.25">
      <c r="A1699" s="301" t="s">
        <v>1322</v>
      </c>
      <c r="B1699" s="47" t="s">
        <v>966</v>
      </c>
      <c r="C1699" s="88">
        <v>2024</v>
      </c>
      <c r="D1699" s="321">
        <v>6</v>
      </c>
      <c r="E1699" s="37">
        <v>649</v>
      </c>
      <c r="F1699" s="434">
        <v>14</v>
      </c>
      <c r="G1699" s="305">
        <v>2742.59618</v>
      </c>
      <c r="H1699" s="278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</row>
    <row r="1700" spans="1:22" x14ac:dyDescent="0.25">
      <c r="A1700" s="301" t="s">
        <v>1322</v>
      </c>
      <c r="B1700" s="47" t="s">
        <v>1606</v>
      </c>
      <c r="C1700" s="88">
        <v>2024</v>
      </c>
      <c r="D1700" s="321">
        <v>6</v>
      </c>
      <c r="E1700" s="37">
        <v>1006</v>
      </c>
      <c r="F1700" s="434">
        <v>20</v>
      </c>
      <c r="G1700" s="305">
        <v>2680.7666899999999</v>
      </c>
      <c r="H1700" s="278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</row>
    <row r="1701" spans="1:22" ht="25.5" x14ac:dyDescent="0.25">
      <c r="A1701" s="301" t="s">
        <v>1322</v>
      </c>
      <c r="B1701" s="47" t="s">
        <v>1607</v>
      </c>
      <c r="C1701" s="88">
        <v>2024</v>
      </c>
      <c r="D1701" s="321">
        <v>6</v>
      </c>
      <c r="E1701" s="37">
        <v>16</v>
      </c>
      <c r="F1701" s="434">
        <v>100</v>
      </c>
      <c r="G1701" s="297">
        <v>120.49985000000001</v>
      </c>
      <c r="H1701" s="278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</row>
    <row r="1702" spans="1:22" ht="51" x14ac:dyDescent="0.25">
      <c r="A1702" s="301" t="s">
        <v>1322</v>
      </c>
      <c r="B1702" s="47" t="s">
        <v>1608</v>
      </c>
      <c r="C1702" s="88">
        <v>2024</v>
      </c>
      <c r="D1702" s="321">
        <v>6</v>
      </c>
      <c r="E1702" s="37">
        <v>6</v>
      </c>
      <c r="F1702" s="434">
        <v>630</v>
      </c>
      <c r="G1702" s="305">
        <v>303.33499</v>
      </c>
      <c r="H1702" s="278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</row>
    <row r="1703" spans="1:22" ht="25.5" x14ac:dyDescent="0.25">
      <c r="A1703" s="301" t="s">
        <v>1322</v>
      </c>
      <c r="B1703" s="47" t="s">
        <v>1144</v>
      </c>
      <c r="C1703" s="88">
        <v>2024</v>
      </c>
      <c r="D1703" s="321">
        <v>6</v>
      </c>
      <c r="E1703" s="37">
        <v>618</v>
      </c>
      <c r="F1703" s="434">
        <v>10</v>
      </c>
      <c r="G1703" s="306">
        <v>2152.9804600000002</v>
      </c>
      <c r="H1703" s="278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</row>
    <row r="1704" spans="1:22" ht="25.5" x14ac:dyDescent="0.25">
      <c r="A1704" s="301" t="s">
        <v>1322</v>
      </c>
      <c r="B1704" s="33" t="s">
        <v>1174</v>
      </c>
      <c r="C1704" s="88">
        <v>2024</v>
      </c>
      <c r="D1704" s="321">
        <v>6</v>
      </c>
      <c r="E1704" s="37">
        <v>15</v>
      </c>
      <c r="F1704" s="434">
        <v>5</v>
      </c>
      <c r="G1704" s="300">
        <v>199.74506</v>
      </c>
      <c r="H1704" s="278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</row>
    <row r="1705" spans="1:22" ht="25.5" x14ac:dyDescent="0.25">
      <c r="A1705" s="301" t="s">
        <v>1322</v>
      </c>
      <c r="B1705" s="33" t="s">
        <v>1176</v>
      </c>
      <c r="C1705" s="88">
        <v>2024</v>
      </c>
      <c r="D1705" s="321">
        <v>6</v>
      </c>
      <c r="E1705" s="37">
        <v>10</v>
      </c>
      <c r="F1705" s="434">
        <v>140</v>
      </c>
      <c r="G1705" s="305">
        <v>252.34690000000001</v>
      </c>
      <c r="H1705" s="278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</row>
    <row r="1706" spans="1:22" ht="25.5" x14ac:dyDescent="0.25">
      <c r="A1706" s="301" t="s">
        <v>1322</v>
      </c>
      <c r="B1706" s="33" t="s">
        <v>1176</v>
      </c>
      <c r="C1706" s="88">
        <v>2024</v>
      </c>
      <c r="D1706" s="321">
        <v>6</v>
      </c>
      <c r="E1706" s="37">
        <v>15</v>
      </c>
      <c r="F1706" s="434">
        <v>94</v>
      </c>
      <c r="G1706" s="305">
        <v>165.90727000000001</v>
      </c>
      <c r="H1706" s="278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</row>
    <row r="1707" spans="1:22" x14ac:dyDescent="0.25">
      <c r="A1707" s="301" t="s">
        <v>1322</v>
      </c>
      <c r="B1707" s="33" t="s">
        <v>1181</v>
      </c>
      <c r="C1707" s="88">
        <v>2024</v>
      </c>
      <c r="D1707" s="321">
        <v>6</v>
      </c>
      <c r="E1707" s="37">
        <v>124</v>
      </c>
      <c r="F1707" s="434">
        <v>5</v>
      </c>
      <c r="G1707" s="300">
        <v>765.74347999999998</v>
      </c>
      <c r="H1707" s="278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</row>
    <row r="1708" spans="1:22" ht="25.5" x14ac:dyDescent="0.25">
      <c r="A1708" s="301" t="s">
        <v>1322</v>
      </c>
      <c r="B1708" s="33" t="s">
        <v>1609</v>
      </c>
      <c r="C1708" s="88">
        <v>2024</v>
      </c>
      <c r="D1708" s="321">
        <v>6</v>
      </c>
      <c r="E1708" s="37">
        <v>60</v>
      </c>
      <c r="F1708" s="434">
        <v>300</v>
      </c>
      <c r="G1708" s="305">
        <v>243.00774999999999</v>
      </c>
      <c r="H1708" s="278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</row>
    <row r="1709" spans="1:22" ht="25.5" x14ac:dyDescent="0.25">
      <c r="A1709" s="301" t="s">
        <v>1322</v>
      </c>
      <c r="B1709" s="33" t="s">
        <v>1609</v>
      </c>
      <c r="C1709" s="88">
        <v>2024</v>
      </c>
      <c r="D1709" s="321">
        <v>6</v>
      </c>
      <c r="E1709" s="37">
        <v>59</v>
      </c>
      <c r="F1709" s="434">
        <v>300</v>
      </c>
      <c r="G1709" s="305">
        <v>332.39055000000002</v>
      </c>
      <c r="H1709" s="278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</row>
    <row r="1710" spans="1:22" x14ac:dyDescent="0.25">
      <c r="A1710" s="301" t="s">
        <v>1322</v>
      </c>
      <c r="B1710" s="36" t="s">
        <v>1206</v>
      </c>
      <c r="C1710" s="88">
        <v>2024</v>
      </c>
      <c r="D1710" s="321">
        <v>6</v>
      </c>
      <c r="E1710" s="37">
        <v>459</v>
      </c>
      <c r="F1710" s="434">
        <v>3</v>
      </c>
      <c r="G1710" s="300">
        <v>1050.0783300000001</v>
      </c>
      <c r="H1710" s="278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</row>
    <row r="1711" spans="1:22" x14ac:dyDescent="0.25">
      <c r="A1711" s="301" t="s">
        <v>1322</v>
      </c>
      <c r="B1711" s="36" t="s">
        <v>1610</v>
      </c>
      <c r="C1711" s="88">
        <v>2024</v>
      </c>
      <c r="D1711" s="321">
        <v>6</v>
      </c>
      <c r="E1711" s="37">
        <v>1076</v>
      </c>
      <c r="F1711" s="434">
        <v>310.39999999999998</v>
      </c>
      <c r="G1711" s="300">
        <v>6868.3523800000003</v>
      </c>
      <c r="H1711" s="278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</row>
    <row r="1712" spans="1:22" x14ac:dyDescent="0.25">
      <c r="A1712" s="301" t="s">
        <v>1322</v>
      </c>
      <c r="B1712" s="36" t="s">
        <v>1610</v>
      </c>
      <c r="C1712" s="88">
        <v>2024</v>
      </c>
      <c r="D1712" s="321">
        <v>6</v>
      </c>
      <c r="E1712" s="37">
        <v>1080</v>
      </c>
      <c r="F1712" s="434">
        <v>310.39999999999998</v>
      </c>
      <c r="G1712" s="300">
        <v>1731.19938</v>
      </c>
      <c r="H1712" s="278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</row>
    <row r="1713" spans="1:22" ht="25.5" x14ac:dyDescent="0.25">
      <c r="A1713" s="301" t="s">
        <v>1322</v>
      </c>
      <c r="B1713" s="57" t="s">
        <v>1241</v>
      </c>
      <c r="C1713" s="88">
        <v>2024</v>
      </c>
      <c r="D1713" s="321">
        <v>6</v>
      </c>
      <c r="E1713" s="37">
        <v>638</v>
      </c>
      <c r="F1713" s="434">
        <v>15</v>
      </c>
      <c r="G1713" s="300">
        <v>2209.81556</v>
      </c>
      <c r="H1713" s="278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</row>
    <row r="1714" spans="1:22" ht="25.5" x14ac:dyDescent="0.25">
      <c r="A1714" s="301" t="s">
        <v>1322</v>
      </c>
      <c r="B1714" s="57" t="s">
        <v>1611</v>
      </c>
      <c r="C1714" s="88">
        <v>2024</v>
      </c>
      <c r="D1714" s="321">
        <v>6</v>
      </c>
      <c r="E1714" s="37">
        <v>810</v>
      </c>
      <c r="F1714" s="434">
        <v>20</v>
      </c>
      <c r="G1714" s="300">
        <v>2751.0126799999998</v>
      </c>
      <c r="H1714" s="278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</row>
    <row r="1715" spans="1:22" ht="25.5" x14ac:dyDescent="0.25">
      <c r="A1715" s="301" t="s">
        <v>1322</v>
      </c>
      <c r="B1715" s="36" t="s">
        <v>1612</v>
      </c>
      <c r="C1715" s="88">
        <v>2024</v>
      </c>
      <c r="D1715" s="321">
        <v>6</v>
      </c>
      <c r="E1715" s="37">
        <v>35</v>
      </c>
      <c r="F1715" s="434">
        <v>1.4</v>
      </c>
      <c r="G1715" s="297">
        <v>463.68418000000003</v>
      </c>
      <c r="H1715" s="278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</row>
    <row r="1716" spans="1:22" ht="38.25" x14ac:dyDescent="0.25">
      <c r="A1716" s="301" t="s">
        <v>1322</v>
      </c>
      <c r="B1716" s="57" t="s">
        <v>1579</v>
      </c>
      <c r="C1716" s="88">
        <v>2024</v>
      </c>
      <c r="D1716" s="321">
        <v>6</v>
      </c>
      <c r="E1716" s="37">
        <v>905</v>
      </c>
      <c r="F1716" s="434">
        <v>15</v>
      </c>
      <c r="G1716" s="305">
        <v>3045.77304</v>
      </c>
      <c r="H1716" s="278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</row>
    <row r="1717" spans="1:22" ht="25.5" x14ac:dyDescent="0.25">
      <c r="A1717" s="301" t="s">
        <v>1322</v>
      </c>
      <c r="B1717" s="57" t="s">
        <v>1580</v>
      </c>
      <c r="C1717" s="88">
        <v>2024</v>
      </c>
      <c r="D1717" s="321">
        <v>6</v>
      </c>
      <c r="E1717" s="37">
        <v>37</v>
      </c>
      <c r="F1717" s="434">
        <v>63</v>
      </c>
      <c r="G1717" s="305">
        <v>254.30676</v>
      </c>
      <c r="H1717" s="278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</row>
    <row r="1718" spans="1:22" ht="25.5" x14ac:dyDescent="0.25">
      <c r="A1718" s="301" t="s">
        <v>1322</v>
      </c>
      <c r="B1718" s="57" t="s">
        <v>1581</v>
      </c>
      <c r="C1718" s="88">
        <v>2024</v>
      </c>
      <c r="D1718" s="321">
        <v>6</v>
      </c>
      <c r="E1718" s="37">
        <v>35</v>
      </c>
      <c r="F1718" s="434">
        <v>210</v>
      </c>
      <c r="G1718" s="305">
        <v>680.42422999999997</v>
      </c>
      <c r="H1718" s="278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</row>
    <row r="1719" spans="1:22" ht="25.5" x14ac:dyDescent="0.25">
      <c r="A1719" s="307" t="s">
        <v>1322</v>
      </c>
      <c r="B1719" s="78" t="s">
        <v>1581</v>
      </c>
      <c r="C1719" s="89">
        <v>2024</v>
      </c>
      <c r="D1719" s="321">
        <v>6</v>
      </c>
      <c r="E1719" s="73">
        <v>63</v>
      </c>
      <c r="F1719" s="434">
        <v>210</v>
      </c>
      <c r="G1719" s="452">
        <v>558.09189000000003</v>
      </c>
      <c r="H1719" s="278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</row>
    <row r="1720" spans="1:22" ht="25.5" x14ac:dyDescent="0.25">
      <c r="A1720" s="14" t="s">
        <v>1322</v>
      </c>
      <c r="B1720" s="27" t="s">
        <v>1613</v>
      </c>
      <c r="C1720" s="18">
        <v>2022</v>
      </c>
      <c r="D1720" s="320">
        <v>10</v>
      </c>
      <c r="E1720" s="11">
        <v>76</v>
      </c>
      <c r="F1720" s="439">
        <v>10</v>
      </c>
      <c r="G1720" s="40">
        <v>626.96163000000001</v>
      </c>
      <c r="H1720" s="278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</row>
    <row r="1721" spans="1:22" ht="25.5" x14ac:dyDescent="0.25">
      <c r="A1721" s="14" t="s">
        <v>1322</v>
      </c>
      <c r="B1721" s="27" t="s">
        <v>79</v>
      </c>
      <c r="C1721" s="18">
        <v>2022</v>
      </c>
      <c r="D1721" s="320">
        <v>10</v>
      </c>
      <c r="E1721" s="11">
        <v>30</v>
      </c>
      <c r="F1721" s="162">
        <v>15</v>
      </c>
      <c r="G1721" s="40">
        <v>160.43917999999999</v>
      </c>
      <c r="H1721" s="278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</row>
    <row r="1722" spans="1:22" ht="25.5" x14ac:dyDescent="0.25">
      <c r="A1722" s="14" t="s">
        <v>1322</v>
      </c>
      <c r="B1722" s="27" t="s">
        <v>80</v>
      </c>
      <c r="C1722" s="18">
        <v>2022</v>
      </c>
      <c r="D1722" s="320">
        <v>10</v>
      </c>
      <c r="E1722" s="11">
        <v>410</v>
      </c>
      <c r="F1722" s="162">
        <v>15</v>
      </c>
      <c r="G1722" s="40">
        <v>1079.49371</v>
      </c>
      <c r="H1722" s="278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</row>
    <row r="1723" spans="1:22" ht="25.5" x14ac:dyDescent="0.25">
      <c r="A1723" s="14" t="s">
        <v>1322</v>
      </c>
      <c r="B1723" s="27" t="s">
        <v>81</v>
      </c>
      <c r="C1723" s="18">
        <v>2022</v>
      </c>
      <c r="D1723" s="320">
        <v>10</v>
      </c>
      <c r="E1723" s="11">
        <v>330</v>
      </c>
      <c r="F1723" s="162">
        <v>78</v>
      </c>
      <c r="G1723" s="40">
        <v>800.83153000000004</v>
      </c>
      <c r="H1723" s="278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</row>
    <row r="1724" spans="1:22" ht="25.5" x14ac:dyDescent="0.25">
      <c r="A1724" s="14" t="s">
        <v>1322</v>
      </c>
      <c r="B1724" s="27" t="s">
        <v>1326</v>
      </c>
      <c r="C1724" s="18">
        <v>2022</v>
      </c>
      <c r="D1724" s="320">
        <v>10</v>
      </c>
      <c r="E1724" s="11">
        <v>90</v>
      </c>
      <c r="F1724" s="162">
        <v>50</v>
      </c>
      <c r="G1724" s="25">
        <v>431.60165999999998</v>
      </c>
      <c r="H1724" s="278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</row>
    <row r="1725" spans="1:22" ht="38.25" x14ac:dyDescent="0.25">
      <c r="A1725" s="14" t="s">
        <v>1322</v>
      </c>
      <c r="B1725" s="27" t="s">
        <v>97</v>
      </c>
      <c r="C1725" s="18">
        <v>2022</v>
      </c>
      <c r="D1725" s="320">
        <v>10</v>
      </c>
      <c r="E1725" s="11">
        <v>35</v>
      </c>
      <c r="F1725" s="162">
        <v>15</v>
      </c>
      <c r="G1725" s="40">
        <v>232.05445000000003</v>
      </c>
      <c r="H1725" s="278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</row>
    <row r="1726" spans="1:22" ht="25.5" x14ac:dyDescent="0.25">
      <c r="A1726" s="14" t="s">
        <v>1322</v>
      </c>
      <c r="B1726" s="27" t="s">
        <v>1327</v>
      </c>
      <c r="C1726" s="18">
        <v>2022</v>
      </c>
      <c r="D1726" s="320">
        <v>10</v>
      </c>
      <c r="E1726" s="11">
        <v>131</v>
      </c>
      <c r="F1726" s="162">
        <v>110</v>
      </c>
      <c r="G1726" s="40">
        <v>309.88830999999999</v>
      </c>
      <c r="H1726" s="278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</row>
    <row r="1727" spans="1:22" ht="25.5" x14ac:dyDescent="0.25">
      <c r="A1727" s="14" t="s">
        <v>1322</v>
      </c>
      <c r="B1727" s="27" t="s">
        <v>1328</v>
      </c>
      <c r="C1727" s="18">
        <v>2022</v>
      </c>
      <c r="D1727" s="320">
        <v>10</v>
      </c>
      <c r="E1727" s="11">
        <v>388</v>
      </c>
      <c r="F1727" s="162">
        <v>125</v>
      </c>
      <c r="G1727" s="40">
        <v>1182.2502099999999</v>
      </c>
      <c r="H1727" s="278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</row>
    <row r="1728" spans="1:22" x14ac:dyDescent="0.25">
      <c r="A1728" s="14" t="s">
        <v>1322</v>
      </c>
      <c r="B1728" s="27" t="s">
        <v>101</v>
      </c>
      <c r="C1728" s="18">
        <v>2022</v>
      </c>
      <c r="D1728" s="320">
        <v>10</v>
      </c>
      <c r="E1728" s="11">
        <v>18</v>
      </c>
      <c r="F1728" s="162">
        <v>15</v>
      </c>
      <c r="G1728" s="40">
        <v>229.90217999999999</v>
      </c>
      <c r="H1728" s="278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</row>
    <row r="1729" spans="1:22" x14ac:dyDescent="0.25">
      <c r="A1729" s="14" t="s">
        <v>1322</v>
      </c>
      <c r="B1729" s="27" t="s">
        <v>102</v>
      </c>
      <c r="C1729" s="18">
        <v>2022</v>
      </c>
      <c r="D1729" s="320">
        <v>10</v>
      </c>
      <c r="E1729" s="11">
        <v>43</v>
      </c>
      <c r="F1729" s="162">
        <v>15</v>
      </c>
      <c r="G1729" s="40">
        <v>239.39929999999998</v>
      </c>
      <c r="H1729" s="278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</row>
    <row r="1730" spans="1:22" x14ac:dyDescent="0.25">
      <c r="A1730" s="14" t="s">
        <v>1322</v>
      </c>
      <c r="B1730" s="27" t="s">
        <v>103</v>
      </c>
      <c r="C1730" s="18">
        <v>2022</v>
      </c>
      <c r="D1730" s="320">
        <v>10</v>
      </c>
      <c r="E1730" s="11">
        <v>841</v>
      </c>
      <c r="F1730" s="162">
        <v>15</v>
      </c>
      <c r="G1730" s="40">
        <v>1514.9286000000002</v>
      </c>
      <c r="H1730" s="278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</row>
    <row r="1731" spans="1:22" ht="38.25" x14ac:dyDescent="0.25">
      <c r="A1731" s="14" t="s">
        <v>1322</v>
      </c>
      <c r="B1731" s="27" t="s">
        <v>104</v>
      </c>
      <c r="C1731" s="18">
        <v>2022</v>
      </c>
      <c r="D1731" s="320">
        <v>10</v>
      </c>
      <c r="E1731" s="11">
        <v>20</v>
      </c>
      <c r="F1731" s="162">
        <v>15</v>
      </c>
      <c r="G1731" s="40">
        <v>117.88807000000001</v>
      </c>
      <c r="H1731" s="278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</row>
    <row r="1732" spans="1:22" ht="25.5" x14ac:dyDescent="0.25">
      <c r="A1732" s="14" t="s">
        <v>1322</v>
      </c>
      <c r="B1732" s="27" t="s">
        <v>118</v>
      </c>
      <c r="C1732" s="18">
        <v>2022</v>
      </c>
      <c r="D1732" s="320">
        <v>10</v>
      </c>
      <c r="E1732" s="11">
        <v>810</v>
      </c>
      <c r="F1732" s="162">
        <v>10</v>
      </c>
      <c r="G1732" s="40">
        <v>1809.4950700000002</v>
      </c>
      <c r="H1732" s="278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</row>
    <row r="1733" spans="1:22" ht="25.5" x14ac:dyDescent="0.25">
      <c r="A1733" s="14" t="s">
        <v>1322</v>
      </c>
      <c r="B1733" s="27" t="s">
        <v>120</v>
      </c>
      <c r="C1733" s="18">
        <v>2022</v>
      </c>
      <c r="D1733" s="320">
        <v>10</v>
      </c>
      <c r="E1733" s="11">
        <v>28</v>
      </c>
      <c r="F1733" s="162">
        <v>5</v>
      </c>
      <c r="G1733" s="40">
        <v>209.34314000000001</v>
      </c>
      <c r="H1733" s="278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</row>
    <row r="1734" spans="1:22" ht="25.5" x14ac:dyDescent="0.25">
      <c r="A1734" s="14" t="s">
        <v>1322</v>
      </c>
      <c r="B1734" s="27" t="s">
        <v>1614</v>
      </c>
      <c r="C1734" s="18">
        <v>2022</v>
      </c>
      <c r="D1734" s="320">
        <v>10</v>
      </c>
      <c r="E1734" s="11">
        <v>133</v>
      </c>
      <c r="F1734" s="162">
        <v>100</v>
      </c>
      <c r="G1734" s="25">
        <v>620.52796999999998</v>
      </c>
      <c r="H1734" s="278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</row>
    <row r="1735" spans="1:22" ht="25.5" x14ac:dyDescent="0.25">
      <c r="A1735" s="14" t="s">
        <v>1322</v>
      </c>
      <c r="B1735" s="27" t="s">
        <v>1615</v>
      </c>
      <c r="C1735" s="18">
        <v>2022</v>
      </c>
      <c r="D1735" s="320">
        <v>10</v>
      </c>
      <c r="E1735" s="11">
        <v>26</v>
      </c>
      <c r="F1735" s="162">
        <v>500</v>
      </c>
      <c r="G1735" s="40">
        <v>187.94645999999997</v>
      </c>
      <c r="H1735" s="278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</row>
    <row r="1736" spans="1:22" ht="25.5" x14ac:dyDescent="0.25">
      <c r="A1736" s="14" t="s">
        <v>1322</v>
      </c>
      <c r="B1736" s="27" t="s">
        <v>153</v>
      </c>
      <c r="C1736" s="18">
        <v>2022</v>
      </c>
      <c r="D1736" s="320">
        <v>10</v>
      </c>
      <c r="E1736" s="11">
        <v>483</v>
      </c>
      <c r="F1736" s="162">
        <v>1.5</v>
      </c>
      <c r="G1736" s="40">
        <v>1136.4005199999999</v>
      </c>
      <c r="H1736" s="278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</row>
    <row r="1737" spans="1:22" x14ac:dyDescent="0.25">
      <c r="A1737" s="14" t="s">
        <v>1322</v>
      </c>
      <c r="B1737" s="27" t="s">
        <v>27</v>
      </c>
      <c r="C1737" s="18">
        <v>2022</v>
      </c>
      <c r="D1737" s="320">
        <v>10</v>
      </c>
      <c r="E1737" s="11">
        <v>15</v>
      </c>
      <c r="F1737" s="162">
        <v>55</v>
      </c>
      <c r="G1737" s="40">
        <v>237.10388</v>
      </c>
      <c r="H1737" s="278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</row>
    <row r="1738" spans="1:22" ht="25.5" x14ac:dyDescent="0.25">
      <c r="A1738" s="14" t="s">
        <v>1322</v>
      </c>
      <c r="B1738" s="15" t="s">
        <v>179</v>
      </c>
      <c r="C1738" s="18">
        <v>2022</v>
      </c>
      <c r="D1738" s="320">
        <v>10</v>
      </c>
      <c r="E1738" s="11">
        <v>44</v>
      </c>
      <c r="F1738" s="162">
        <v>100</v>
      </c>
      <c r="G1738" s="40">
        <v>206.86825999999999</v>
      </c>
      <c r="H1738" s="278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</row>
    <row r="1739" spans="1:22" ht="25.5" x14ac:dyDescent="0.25">
      <c r="A1739" s="14" t="s">
        <v>1322</v>
      </c>
      <c r="B1739" s="27" t="s">
        <v>1616</v>
      </c>
      <c r="C1739" s="18">
        <v>2022</v>
      </c>
      <c r="D1739" s="320">
        <v>10</v>
      </c>
      <c r="E1739" s="11">
        <v>20</v>
      </c>
      <c r="F1739" s="162">
        <v>200</v>
      </c>
      <c r="G1739" s="25">
        <v>250.23699999999999</v>
      </c>
      <c r="H1739" s="278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</row>
    <row r="1740" spans="1:22" ht="25.5" x14ac:dyDescent="0.25">
      <c r="A1740" s="14" t="s">
        <v>1322</v>
      </c>
      <c r="B1740" s="27" t="s">
        <v>188</v>
      </c>
      <c r="C1740" s="18">
        <v>2022</v>
      </c>
      <c r="D1740" s="320">
        <v>10</v>
      </c>
      <c r="E1740" s="11">
        <v>230</v>
      </c>
      <c r="F1740" s="162">
        <v>2</v>
      </c>
      <c r="G1740" s="25">
        <v>603.5085600000001</v>
      </c>
      <c r="H1740" s="278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</row>
    <row r="1741" spans="1:22" ht="25.5" x14ac:dyDescent="0.25">
      <c r="A1741" s="14" t="s">
        <v>1322</v>
      </c>
      <c r="B1741" s="27" t="s">
        <v>1340</v>
      </c>
      <c r="C1741" s="18">
        <v>2022</v>
      </c>
      <c r="D1741" s="320">
        <v>10</v>
      </c>
      <c r="E1741" s="11">
        <v>186</v>
      </c>
      <c r="F1741" s="162">
        <v>15</v>
      </c>
      <c r="G1741" s="25">
        <v>549.88531999999998</v>
      </c>
      <c r="H1741" s="278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</row>
    <row r="1742" spans="1:22" ht="25.5" x14ac:dyDescent="0.25">
      <c r="A1742" s="14" t="s">
        <v>1322</v>
      </c>
      <c r="B1742" s="27" t="s">
        <v>216</v>
      </c>
      <c r="C1742" s="18">
        <v>2022</v>
      </c>
      <c r="D1742" s="320">
        <v>10</v>
      </c>
      <c r="E1742" s="11">
        <v>166</v>
      </c>
      <c r="F1742" s="162">
        <v>10</v>
      </c>
      <c r="G1742" s="22">
        <v>494.19072</v>
      </c>
      <c r="H1742" s="278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</row>
    <row r="1743" spans="1:22" ht="25.5" x14ac:dyDescent="0.25">
      <c r="A1743" s="14" t="s">
        <v>1322</v>
      </c>
      <c r="B1743" s="27" t="s">
        <v>221</v>
      </c>
      <c r="C1743" s="18">
        <v>2022</v>
      </c>
      <c r="D1743" s="320">
        <v>10</v>
      </c>
      <c r="E1743" s="11">
        <v>407</v>
      </c>
      <c r="F1743" s="162">
        <v>15</v>
      </c>
      <c r="G1743" s="22">
        <v>1050.48531</v>
      </c>
      <c r="H1743" s="278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</row>
    <row r="1744" spans="1:22" ht="38.25" x14ac:dyDescent="0.25">
      <c r="A1744" s="14" t="s">
        <v>1322</v>
      </c>
      <c r="B1744" s="27" t="s">
        <v>223</v>
      </c>
      <c r="C1744" s="18">
        <v>2022</v>
      </c>
      <c r="D1744" s="320">
        <v>10</v>
      </c>
      <c r="E1744" s="11">
        <v>178</v>
      </c>
      <c r="F1744" s="162">
        <v>7.5</v>
      </c>
      <c r="G1744" s="22">
        <v>696.70666000000006</v>
      </c>
      <c r="H1744" s="278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</row>
    <row r="1745" spans="1:22" ht="25.5" x14ac:dyDescent="0.25">
      <c r="A1745" s="14" t="s">
        <v>1322</v>
      </c>
      <c r="B1745" s="27" t="s">
        <v>224</v>
      </c>
      <c r="C1745" s="18">
        <v>2022</v>
      </c>
      <c r="D1745" s="320">
        <v>10</v>
      </c>
      <c r="E1745" s="11">
        <v>17</v>
      </c>
      <c r="F1745" s="162">
        <v>15</v>
      </c>
      <c r="G1745" s="22">
        <v>168.14189000000002</v>
      </c>
      <c r="H1745" s="278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</row>
    <row r="1746" spans="1:22" ht="25.5" x14ac:dyDescent="0.25">
      <c r="A1746" s="14" t="s">
        <v>1322</v>
      </c>
      <c r="B1746" s="27" t="s">
        <v>225</v>
      </c>
      <c r="C1746" s="18">
        <v>2022</v>
      </c>
      <c r="D1746" s="320">
        <v>10</v>
      </c>
      <c r="E1746" s="11">
        <v>16</v>
      </c>
      <c r="F1746" s="162">
        <v>15</v>
      </c>
      <c r="G1746" s="22">
        <v>459.42239999999998</v>
      </c>
      <c r="H1746" s="278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</row>
    <row r="1747" spans="1:22" x14ac:dyDescent="0.25">
      <c r="A1747" s="14" t="s">
        <v>1322</v>
      </c>
      <c r="B1747" s="27" t="s">
        <v>235</v>
      </c>
      <c r="C1747" s="18">
        <v>2022</v>
      </c>
      <c r="D1747" s="320">
        <v>10</v>
      </c>
      <c r="E1747" s="11">
        <v>913</v>
      </c>
      <c r="F1747" s="162">
        <v>15</v>
      </c>
      <c r="G1747" s="22">
        <v>1572.2779499999999</v>
      </c>
      <c r="H1747" s="278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</row>
    <row r="1748" spans="1:22" x14ac:dyDescent="0.25">
      <c r="A1748" s="14" t="s">
        <v>1322</v>
      </c>
      <c r="B1748" s="27" t="s">
        <v>238</v>
      </c>
      <c r="C1748" s="18">
        <v>2022</v>
      </c>
      <c r="D1748" s="320">
        <v>10</v>
      </c>
      <c r="E1748" s="11">
        <v>200</v>
      </c>
      <c r="F1748" s="162">
        <v>40</v>
      </c>
      <c r="G1748" s="22">
        <v>519.0548</v>
      </c>
      <c r="H1748" s="278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</row>
    <row r="1749" spans="1:22" ht="25.5" x14ac:dyDescent="0.25">
      <c r="A1749" s="14" t="s">
        <v>1322</v>
      </c>
      <c r="B1749" s="27" t="s">
        <v>1344</v>
      </c>
      <c r="C1749" s="18">
        <v>2022</v>
      </c>
      <c r="D1749" s="320">
        <v>10</v>
      </c>
      <c r="E1749" s="11">
        <v>34</v>
      </c>
      <c r="F1749" s="162">
        <v>100</v>
      </c>
      <c r="G1749" s="22">
        <v>302.64150999999998</v>
      </c>
      <c r="H1749" s="278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</row>
    <row r="1750" spans="1:22" x14ac:dyDescent="0.25">
      <c r="A1750" s="14" t="s">
        <v>1322</v>
      </c>
      <c r="B1750" s="27" t="s">
        <v>1345</v>
      </c>
      <c r="C1750" s="18">
        <v>2022</v>
      </c>
      <c r="D1750" s="320">
        <v>10</v>
      </c>
      <c r="E1750" s="11">
        <v>19</v>
      </c>
      <c r="F1750" s="162">
        <v>148</v>
      </c>
      <c r="G1750" s="22">
        <v>262.87372999999997</v>
      </c>
      <c r="H1750" s="278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</row>
    <row r="1751" spans="1:22" ht="25.5" x14ac:dyDescent="0.25">
      <c r="A1751" s="14" t="s">
        <v>1322</v>
      </c>
      <c r="B1751" s="27" t="s">
        <v>1617</v>
      </c>
      <c r="C1751" s="18">
        <v>2022</v>
      </c>
      <c r="D1751" s="320">
        <v>10</v>
      </c>
      <c r="E1751" s="11">
        <v>776</v>
      </c>
      <c r="F1751" s="162">
        <v>150</v>
      </c>
      <c r="G1751" s="22">
        <v>2406.9606899999999</v>
      </c>
      <c r="H1751" s="278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</row>
    <row r="1752" spans="1:22" ht="25.5" x14ac:dyDescent="0.25">
      <c r="A1752" s="14" t="s">
        <v>1322</v>
      </c>
      <c r="B1752" s="27" t="s">
        <v>1346</v>
      </c>
      <c r="C1752" s="18">
        <v>2022</v>
      </c>
      <c r="D1752" s="320">
        <v>10</v>
      </c>
      <c r="E1752" s="11">
        <v>19</v>
      </c>
      <c r="F1752" s="162">
        <v>150</v>
      </c>
      <c r="G1752" s="22">
        <v>209.67411999999999</v>
      </c>
      <c r="H1752" s="278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</row>
    <row r="1753" spans="1:22" ht="25.5" x14ac:dyDescent="0.25">
      <c r="A1753" s="14" t="s">
        <v>1322</v>
      </c>
      <c r="B1753" s="27" t="s">
        <v>1618</v>
      </c>
      <c r="C1753" s="18">
        <v>2022</v>
      </c>
      <c r="D1753" s="320">
        <v>10</v>
      </c>
      <c r="E1753" s="11">
        <v>15</v>
      </c>
      <c r="F1753" s="162">
        <v>300</v>
      </c>
      <c r="G1753" s="22">
        <v>225.50559000000001</v>
      </c>
      <c r="H1753" s="278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</row>
    <row r="1754" spans="1:22" ht="25.5" x14ac:dyDescent="0.25">
      <c r="A1754" s="14" t="s">
        <v>1322</v>
      </c>
      <c r="B1754" s="27" t="s">
        <v>249</v>
      </c>
      <c r="C1754" s="18">
        <v>2022</v>
      </c>
      <c r="D1754" s="320">
        <v>10</v>
      </c>
      <c r="E1754" s="11">
        <v>440</v>
      </c>
      <c r="F1754" s="162">
        <v>15</v>
      </c>
      <c r="G1754" s="22">
        <v>1431.50505</v>
      </c>
      <c r="H1754" s="278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</row>
    <row r="1755" spans="1:22" x14ac:dyDescent="0.25">
      <c r="A1755" s="14" t="s">
        <v>1322</v>
      </c>
      <c r="B1755" s="27" t="s">
        <v>270</v>
      </c>
      <c r="C1755" s="18">
        <v>2022</v>
      </c>
      <c r="D1755" s="320">
        <v>10</v>
      </c>
      <c r="E1755" s="11">
        <v>94</v>
      </c>
      <c r="F1755" s="162">
        <v>15</v>
      </c>
      <c r="G1755" s="22">
        <v>562.31262000000004</v>
      </c>
      <c r="H1755" s="278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</row>
    <row r="1756" spans="1:22" ht="25.5" x14ac:dyDescent="0.25">
      <c r="A1756" s="14" t="s">
        <v>1322</v>
      </c>
      <c r="B1756" s="27" t="s">
        <v>297</v>
      </c>
      <c r="C1756" s="18">
        <v>2022</v>
      </c>
      <c r="D1756" s="320">
        <v>10</v>
      </c>
      <c r="E1756" s="11">
        <v>17</v>
      </c>
      <c r="F1756" s="162">
        <v>45</v>
      </c>
      <c r="G1756" s="22">
        <v>191.56911999999997</v>
      </c>
      <c r="H1756" s="278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</row>
    <row r="1757" spans="1:22" ht="25.5" x14ac:dyDescent="0.25">
      <c r="A1757" s="14" t="s">
        <v>1322</v>
      </c>
      <c r="B1757" s="42" t="s">
        <v>1351</v>
      </c>
      <c r="C1757" s="18">
        <v>2022</v>
      </c>
      <c r="D1757" s="320">
        <v>10</v>
      </c>
      <c r="E1757" s="11">
        <v>18</v>
      </c>
      <c r="F1757" s="162">
        <v>1.5</v>
      </c>
      <c r="G1757" s="25">
        <v>281.09501</v>
      </c>
      <c r="H1757" s="278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</row>
    <row r="1758" spans="1:22" ht="25.5" x14ac:dyDescent="0.25">
      <c r="A1758" s="14" t="s">
        <v>1322</v>
      </c>
      <c r="B1758" s="42" t="s">
        <v>1352</v>
      </c>
      <c r="C1758" s="18">
        <v>2022</v>
      </c>
      <c r="D1758" s="320">
        <v>10</v>
      </c>
      <c r="E1758" s="11">
        <v>518</v>
      </c>
      <c r="F1758" s="162">
        <v>15</v>
      </c>
      <c r="G1758" s="25">
        <v>1774.5064499999999</v>
      </c>
      <c r="H1758" s="278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</row>
    <row r="1759" spans="1:22" ht="38.25" x14ac:dyDescent="0.25">
      <c r="A1759" s="14" t="s">
        <v>1322</v>
      </c>
      <c r="B1759" s="27" t="s">
        <v>1619</v>
      </c>
      <c r="C1759" s="18">
        <v>2022</v>
      </c>
      <c r="D1759" s="320">
        <v>10</v>
      </c>
      <c r="E1759" s="11">
        <v>737</v>
      </c>
      <c r="F1759" s="162">
        <v>15</v>
      </c>
      <c r="G1759" s="25">
        <v>2374.04934</v>
      </c>
      <c r="H1759" s="278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</row>
    <row r="1760" spans="1:22" x14ac:dyDescent="0.25">
      <c r="A1760" s="14" t="s">
        <v>1322</v>
      </c>
      <c r="B1760" s="15" t="s">
        <v>1355</v>
      </c>
      <c r="C1760" s="18">
        <v>2022</v>
      </c>
      <c r="D1760" s="320">
        <v>10</v>
      </c>
      <c r="E1760" s="11">
        <v>160</v>
      </c>
      <c r="F1760" s="162">
        <v>140</v>
      </c>
      <c r="G1760" s="25">
        <v>563.77571999999998</v>
      </c>
      <c r="H1760" s="278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</row>
    <row r="1761" spans="1:22" ht="51" x14ac:dyDescent="0.25">
      <c r="A1761" s="14" t="s">
        <v>1322</v>
      </c>
      <c r="B1761" s="15" t="s">
        <v>1356</v>
      </c>
      <c r="C1761" s="18">
        <v>2022</v>
      </c>
      <c r="D1761" s="320">
        <v>10</v>
      </c>
      <c r="E1761" s="11">
        <v>189</v>
      </c>
      <c r="F1761" s="162">
        <v>15</v>
      </c>
      <c r="G1761" s="25">
        <v>578.45293000000004</v>
      </c>
      <c r="H1761" s="278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</row>
    <row r="1762" spans="1:22" ht="25.5" x14ac:dyDescent="0.25">
      <c r="A1762" s="14" t="s">
        <v>1322</v>
      </c>
      <c r="B1762" s="27" t="s">
        <v>1358</v>
      </c>
      <c r="C1762" s="18">
        <v>2022</v>
      </c>
      <c r="D1762" s="320">
        <v>10</v>
      </c>
      <c r="E1762" s="11">
        <v>307</v>
      </c>
      <c r="F1762" s="162">
        <v>145</v>
      </c>
      <c r="G1762" s="25">
        <v>1057.11535</v>
      </c>
      <c r="H1762" s="278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</row>
    <row r="1763" spans="1:22" ht="25.5" x14ac:dyDescent="0.25">
      <c r="A1763" s="14" t="s">
        <v>1322</v>
      </c>
      <c r="B1763" s="27" t="s">
        <v>383</v>
      </c>
      <c r="C1763" s="18">
        <v>2022</v>
      </c>
      <c r="D1763" s="320">
        <v>10</v>
      </c>
      <c r="E1763" s="11">
        <v>5</v>
      </c>
      <c r="F1763" s="162">
        <v>15</v>
      </c>
      <c r="G1763" s="25">
        <v>211.24204999999998</v>
      </c>
      <c r="H1763" s="278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</row>
    <row r="1764" spans="1:22" x14ac:dyDescent="0.25">
      <c r="A1764" s="14" t="s">
        <v>1322</v>
      </c>
      <c r="B1764" s="27" t="s">
        <v>386</v>
      </c>
      <c r="C1764" s="18">
        <v>2022</v>
      </c>
      <c r="D1764" s="320">
        <v>10</v>
      </c>
      <c r="E1764" s="11">
        <v>2041.9999999999998</v>
      </c>
      <c r="F1764" s="162">
        <v>5</v>
      </c>
      <c r="G1764" s="25">
        <v>5838.6224699999993</v>
      </c>
      <c r="H1764" s="278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</row>
    <row r="1765" spans="1:22" ht="38.25" x14ac:dyDescent="0.25">
      <c r="A1765" s="14" t="s">
        <v>1322</v>
      </c>
      <c r="B1765" s="27" t="s">
        <v>389</v>
      </c>
      <c r="C1765" s="18">
        <v>2022</v>
      </c>
      <c r="D1765" s="320">
        <v>10</v>
      </c>
      <c r="E1765" s="11">
        <v>0</v>
      </c>
      <c r="F1765" s="162">
        <v>15</v>
      </c>
      <c r="G1765" s="25">
        <v>386.05266999999998</v>
      </c>
      <c r="H1765" s="278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</row>
    <row r="1766" spans="1:22" x14ac:dyDescent="0.25">
      <c r="A1766" s="14" t="s">
        <v>1322</v>
      </c>
      <c r="B1766" s="15" t="s">
        <v>1620</v>
      </c>
      <c r="C1766" s="18">
        <v>2022</v>
      </c>
      <c r="D1766" s="320">
        <v>10</v>
      </c>
      <c r="E1766" s="11">
        <v>0</v>
      </c>
      <c r="F1766" s="162">
        <v>0</v>
      </c>
      <c r="G1766" s="25">
        <v>52.527610000000003</v>
      </c>
      <c r="H1766" s="278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</row>
    <row r="1767" spans="1:22" ht="38.25" x14ac:dyDescent="0.25">
      <c r="A1767" s="14" t="s">
        <v>1322</v>
      </c>
      <c r="B1767" s="15" t="s">
        <v>423</v>
      </c>
      <c r="C1767" s="18">
        <v>2022</v>
      </c>
      <c r="D1767" s="320">
        <v>10</v>
      </c>
      <c r="E1767" s="11">
        <v>584</v>
      </c>
      <c r="F1767" s="162">
        <v>15</v>
      </c>
      <c r="G1767" s="25">
        <v>992.56722000000002</v>
      </c>
      <c r="H1767" s="278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</row>
    <row r="1768" spans="1:22" ht="25.5" x14ac:dyDescent="0.25">
      <c r="A1768" s="14" t="s">
        <v>1322</v>
      </c>
      <c r="B1768" s="15" t="s">
        <v>471</v>
      </c>
      <c r="C1768" s="18">
        <v>2022</v>
      </c>
      <c r="D1768" s="320">
        <v>10</v>
      </c>
      <c r="E1768" s="11">
        <v>20</v>
      </c>
      <c r="F1768" s="162">
        <v>60</v>
      </c>
      <c r="G1768" s="25">
        <v>253.47620999999998</v>
      </c>
      <c r="H1768" s="278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</row>
    <row r="1769" spans="1:22" ht="38.25" x14ac:dyDescent="0.25">
      <c r="A1769" s="14" t="s">
        <v>1322</v>
      </c>
      <c r="B1769" s="15" t="s">
        <v>440</v>
      </c>
      <c r="C1769" s="18">
        <v>2022</v>
      </c>
      <c r="D1769" s="320">
        <v>10</v>
      </c>
      <c r="E1769" s="11">
        <v>191</v>
      </c>
      <c r="F1769" s="162">
        <v>15</v>
      </c>
      <c r="G1769" s="25">
        <v>863.15458999999998</v>
      </c>
      <c r="H1769" s="278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</row>
    <row r="1770" spans="1:22" ht="38.25" x14ac:dyDescent="0.25">
      <c r="A1770" s="14" t="s">
        <v>1322</v>
      </c>
      <c r="B1770" s="15" t="s">
        <v>445</v>
      </c>
      <c r="C1770" s="18">
        <v>2022</v>
      </c>
      <c r="D1770" s="320">
        <v>10</v>
      </c>
      <c r="E1770" s="11">
        <v>747</v>
      </c>
      <c r="F1770" s="162">
        <v>15</v>
      </c>
      <c r="G1770" s="25">
        <v>3486.9575299999997</v>
      </c>
      <c r="H1770" s="278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</row>
    <row r="1771" spans="1:22" ht="25.5" x14ac:dyDescent="0.25">
      <c r="A1771" s="14" t="s">
        <v>1322</v>
      </c>
      <c r="B1771" s="17" t="s">
        <v>455</v>
      </c>
      <c r="C1771" s="18">
        <v>2023</v>
      </c>
      <c r="D1771" s="274">
        <v>10</v>
      </c>
      <c r="E1771" s="11">
        <v>72</v>
      </c>
      <c r="F1771" s="162">
        <v>15</v>
      </c>
      <c r="G1771" s="20">
        <v>547.37099000000001</v>
      </c>
      <c r="H1771" s="288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</row>
    <row r="1772" spans="1:22" ht="25.5" x14ac:dyDescent="0.25">
      <c r="A1772" s="14" t="s">
        <v>1322</v>
      </c>
      <c r="B1772" s="17" t="s">
        <v>1371</v>
      </c>
      <c r="C1772" s="18">
        <v>2023</v>
      </c>
      <c r="D1772" s="274">
        <v>10</v>
      </c>
      <c r="E1772" s="11">
        <v>638</v>
      </c>
      <c r="F1772" s="162">
        <v>100</v>
      </c>
      <c r="G1772" s="20">
        <v>1735.8467700000001</v>
      </c>
      <c r="H1772" s="288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</row>
    <row r="1773" spans="1:22" x14ac:dyDescent="0.25">
      <c r="A1773" s="14" t="s">
        <v>1322</v>
      </c>
      <c r="B1773" s="17" t="s">
        <v>1621</v>
      </c>
      <c r="C1773" s="18">
        <v>2023</v>
      </c>
      <c r="D1773" s="274">
        <v>10</v>
      </c>
      <c r="E1773" s="11">
        <v>183</v>
      </c>
      <c r="F1773" s="162">
        <v>145</v>
      </c>
      <c r="G1773" s="20">
        <v>816.71506000000011</v>
      </c>
      <c r="H1773" s="288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</row>
    <row r="1774" spans="1:22" ht="25.5" x14ac:dyDescent="0.25">
      <c r="A1774" s="14" t="s">
        <v>1322</v>
      </c>
      <c r="B1774" s="17" t="s">
        <v>1622</v>
      </c>
      <c r="C1774" s="18">
        <v>2023</v>
      </c>
      <c r="D1774" s="274">
        <v>10</v>
      </c>
      <c r="E1774" s="11">
        <v>15</v>
      </c>
      <c r="F1774" s="162">
        <v>600</v>
      </c>
      <c r="G1774" s="20">
        <v>130.65884</v>
      </c>
      <c r="H1774" s="288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</row>
    <row r="1775" spans="1:22" ht="25.5" x14ac:dyDescent="0.25">
      <c r="A1775" s="14" t="s">
        <v>1322</v>
      </c>
      <c r="B1775" s="17" t="s">
        <v>475</v>
      </c>
      <c r="C1775" s="18">
        <v>2023</v>
      </c>
      <c r="D1775" s="274">
        <v>10</v>
      </c>
      <c r="E1775" s="11">
        <v>17</v>
      </c>
      <c r="F1775" s="162">
        <v>90</v>
      </c>
      <c r="G1775" s="25">
        <v>241.62482999999997</v>
      </c>
      <c r="H1775" s="288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</row>
    <row r="1776" spans="1:22" x14ac:dyDescent="0.25">
      <c r="A1776" s="14" t="s">
        <v>1322</v>
      </c>
      <c r="B1776" s="17" t="s">
        <v>1623</v>
      </c>
      <c r="C1776" s="18">
        <v>2023</v>
      </c>
      <c r="D1776" s="274">
        <v>10</v>
      </c>
      <c r="E1776" s="11">
        <v>57</v>
      </c>
      <c r="F1776" s="162">
        <v>300</v>
      </c>
      <c r="G1776" s="25">
        <v>591.1489499999999</v>
      </c>
      <c r="H1776" s="288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</row>
    <row r="1777" spans="1:22" x14ac:dyDescent="0.25">
      <c r="A1777" s="14" t="s">
        <v>1322</v>
      </c>
      <c r="B1777" s="17" t="s">
        <v>1624</v>
      </c>
      <c r="C1777" s="18">
        <v>2023</v>
      </c>
      <c r="D1777" s="274">
        <v>10</v>
      </c>
      <c r="E1777" s="11">
        <v>17</v>
      </c>
      <c r="F1777" s="162">
        <v>30</v>
      </c>
      <c r="G1777" s="25">
        <v>186.57814999999999</v>
      </c>
      <c r="H1777" s="288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</row>
    <row r="1778" spans="1:22" x14ac:dyDescent="0.25">
      <c r="A1778" s="14" t="s">
        <v>1322</v>
      </c>
      <c r="B1778" s="17" t="s">
        <v>492</v>
      </c>
      <c r="C1778" s="18">
        <v>2023</v>
      </c>
      <c r="D1778" s="274">
        <v>10</v>
      </c>
      <c r="E1778" s="11">
        <v>276</v>
      </c>
      <c r="F1778" s="162">
        <v>15</v>
      </c>
      <c r="G1778" s="25">
        <v>966.32803999999999</v>
      </c>
      <c r="H1778" s="288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</row>
    <row r="1779" spans="1:22" ht="25.5" x14ac:dyDescent="0.25">
      <c r="A1779" s="14" t="s">
        <v>1322</v>
      </c>
      <c r="B1779" s="17" t="s">
        <v>495</v>
      </c>
      <c r="C1779" s="18">
        <v>2023</v>
      </c>
      <c r="D1779" s="274">
        <v>10</v>
      </c>
      <c r="E1779" s="11">
        <v>79</v>
      </c>
      <c r="F1779" s="162">
        <v>15</v>
      </c>
      <c r="G1779" s="25">
        <v>469.98102</v>
      </c>
      <c r="H1779" s="288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</row>
    <row r="1780" spans="1:22" ht="38.25" x14ac:dyDescent="0.25">
      <c r="A1780" s="14" t="s">
        <v>1322</v>
      </c>
      <c r="B1780" s="17" t="s">
        <v>1625</v>
      </c>
      <c r="C1780" s="18">
        <v>2023</v>
      </c>
      <c r="D1780" s="274">
        <v>10</v>
      </c>
      <c r="E1780" s="11">
        <v>17</v>
      </c>
      <c r="F1780" s="162">
        <v>125</v>
      </c>
      <c r="G1780" s="25">
        <v>366.37549000000001</v>
      </c>
      <c r="H1780" s="288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</row>
    <row r="1781" spans="1:22" ht="25.5" x14ac:dyDescent="0.25">
      <c r="A1781" s="14" t="s">
        <v>1322</v>
      </c>
      <c r="B1781" s="17" t="s">
        <v>1380</v>
      </c>
      <c r="C1781" s="18">
        <v>2023</v>
      </c>
      <c r="D1781" s="274">
        <v>10</v>
      </c>
      <c r="E1781" s="11">
        <v>11</v>
      </c>
      <c r="F1781" s="162">
        <v>15</v>
      </c>
      <c r="G1781" s="26">
        <v>196.36435999999998</v>
      </c>
      <c r="H1781" s="288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</row>
    <row r="1782" spans="1:22" ht="25.5" x14ac:dyDescent="0.25">
      <c r="A1782" s="14" t="s">
        <v>1322</v>
      </c>
      <c r="B1782" s="17" t="s">
        <v>506</v>
      </c>
      <c r="C1782" s="18">
        <v>2023</v>
      </c>
      <c r="D1782" s="274">
        <v>10</v>
      </c>
      <c r="E1782" s="11">
        <v>16</v>
      </c>
      <c r="F1782" s="162">
        <v>15</v>
      </c>
      <c r="G1782" s="26">
        <v>270.42690999999996</v>
      </c>
      <c r="H1782" s="288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</row>
    <row r="1783" spans="1:22" x14ac:dyDescent="0.25">
      <c r="A1783" s="14" t="s">
        <v>1322</v>
      </c>
      <c r="B1783" s="17" t="s">
        <v>1381</v>
      </c>
      <c r="C1783" s="18">
        <v>2023</v>
      </c>
      <c r="D1783" s="274">
        <v>10</v>
      </c>
      <c r="E1783" s="11">
        <v>17</v>
      </c>
      <c r="F1783" s="162">
        <v>150</v>
      </c>
      <c r="G1783" s="26">
        <v>150.05020999999999</v>
      </c>
      <c r="H1783" s="288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</row>
    <row r="1784" spans="1:22" ht="25.5" x14ac:dyDescent="0.25">
      <c r="A1784" s="14" t="s">
        <v>1322</v>
      </c>
      <c r="B1784" s="15" t="s">
        <v>511</v>
      </c>
      <c r="C1784" s="18">
        <v>2023</v>
      </c>
      <c r="D1784" s="274">
        <v>10</v>
      </c>
      <c r="E1784" s="11">
        <v>39</v>
      </c>
      <c r="F1784" s="162">
        <v>180</v>
      </c>
      <c r="G1784" s="26">
        <v>373.5326</v>
      </c>
      <c r="H1784" s="288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</row>
    <row r="1785" spans="1:22" ht="25.5" x14ac:dyDescent="0.25">
      <c r="A1785" s="14" t="s">
        <v>1322</v>
      </c>
      <c r="B1785" s="15" t="s">
        <v>1383</v>
      </c>
      <c r="C1785" s="18">
        <v>2023</v>
      </c>
      <c r="D1785" s="274">
        <v>10</v>
      </c>
      <c r="E1785" s="11">
        <v>244</v>
      </c>
      <c r="F1785" s="162">
        <v>30</v>
      </c>
      <c r="G1785" s="26">
        <v>668.15723000000003</v>
      </c>
      <c r="H1785" s="288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</row>
    <row r="1786" spans="1:22" ht="25.5" x14ac:dyDescent="0.25">
      <c r="A1786" s="14" t="s">
        <v>1322</v>
      </c>
      <c r="B1786" s="17" t="s">
        <v>1385</v>
      </c>
      <c r="C1786" s="18">
        <v>2023</v>
      </c>
      <c r="D1786" s="274">
        <v>10</v>
      </c>
      <c r="E1786" s="11">
        <v>201</v>
      </c>
      <c r="F1786" s="162">
        <v>15</v>
      </c>
      <c r="G1786" s="25">
        <v>821.38338999999996</v>
      </c>
      <c r="H1786" s="288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</row>
    <row r="1787" spans="1:22" ht="25.5" x14ac:dyDescent="0.25">
      <c r="A1787" s="14" t="s">
        <v>1322</v>
      </c>
      <c r="B1787" s="17" t="s">
        <v>1386</v>
      </c>
      <c r="C1787" s="18">
        <v>2023</v>
      </c>
      <c r="D1787" s="274">
        <v>10</v>
      </c>
      <c r="E1787" s="11">
        <v>27</v>
      </c>
      <c r="F1787" s="162">
        <v>15</v>
      </c>
      <c r="G1787" s="25">
        <v>195.93002999999999</v>
      </c>
      <c r="H1787" s="288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</row>
    <row r="1788" spans="1:22" ht="38.25" x14ac:dyDescent="0.25">
      <c r="A1788" s="14" t="s">
        <v>1322</v>
      </c>
      <c r="B1788" s="17" t="s">
        <v>1391</v>
      </c>
      <c r="C1788" s="18">
        <v>2023</v>
      </c>
      <c r="D1788" s="274">
        <v>10</v>
      </c>
      <c r="E1788" s="11">
        <v>367</v>
      </c>
      <c r="F1788" s="162">
        <v>15</v>
      </c>
      <c r="G1788" s="25">
        <v>921.29045999999994</v>
      </c>
      <c r="H1788" s="288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</row>
    <row r="1789" spans="1:22" x14ac:dyDescent="0.25">
      <c r="A1789" s="14" t="s">
        <v>1322</v>
      </c>
      <c r="B1789" s="43" t="s">
        <v>557</v>
      </c>
      <c r="C1789" s="18">
        <v>2023</v>
      </c>
      <c r="D1789" s="274">
        <v>10</v>
      </c>
      <c r="E1789" s="11">
        <v>173</v>
      </c>
      <c r="F1789" s="162">
        <v>15</v>
      </c>
      <c r="G1789" s="25">
        <v>574.16088999999999</v>
      </c>
      <c r="H1789" s="288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</row>
    <row r="1790" spans="1:22" ht="25.5" x14ac:dyDescent="0.25">
      <c r="A1790" s="14" t="s">
        <v>1322</v>
      </c>
      <c r="B1790" s="43" t="s">
        <v>567</v>
      </c>
      <c r="C1790" s="18">
        <v>2023</v>
      </c>
      <c r="D1790" s="274">
        <v>10</v>
      </c>
      <c r="E1790" s="11">
        <v>330</v>
      </c>
      <c r="F1790" s="162">
        <v>15</v>
      </c>
      <c r="G1790" s="25">
        <v>952.27382999999998</v>
      </c>
      <c r="H1790" s="288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</row>
    <row r="1791" spans="1:22" ht="51" x14ac:dyDescent="0.25">
      <c r="A1791" s="14" t="s">
        <v>1322</v>
      </c>
      <c r="B1791" s="43" t="s">
        <v>591</v>
      </c>
      <c r="C1791" s="18">
        <v>2023</v>
      </c>
      <c r="D1791" s="274">
        <v>10</v>
      </c>
      <c r="E1791" s="11">
        <v>23</v>
      </c>
      <c r="F1791" s="162">
        <v>15</v>
      </c>
      <c r="G1791" s="25">
        <v>235.14327</v>
      </c>
      <c r="H1791" s="288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</row>
    <row r="1792" spans="1:22" ht="25.5" x14ac:dyDescent="0.25">
      <c r="A1792" s="14" t="s">
        <v>1322</v>
      </c>
      <c r="B1792" s="43" t="s">
        <v>1423</v>
      </c>
      <c r="C1792" s="18">
        <v>2023</v>
      </c>
      <c r="D1792" s="274">
        <v>10</v>
      </c>
      <c r="E1792" s="11">
        <v>227</v>
      </c>
      <c r="F1792" s="162">
        <v>15</v>
      </c>
      <c r="G1792" s="25">
        <v>661.52566999999999</v>
      </c>
      <c r="H1792" s="288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</row>
    <row r="1793" spans="1:22" ht="38.25" x14ac:dyDescent="0.25">
      <c r="A1793" s="14" t="s">
        <v>1322</v>
      </c>
      <c r="B1793" s="15" t="s">
        <v>1424</v>
      </c>
      <c r="C1793" s="18">
        <v>2023</v>
      </c>
      <c r="D1793" s="274">
        <v>10</v>
      </c>
      <c r="E1793" s="11">
        <v>654</v>
      </c>
      <c r="F1793" s="162">
        <v>165</v>
      </c>
      <c r="G1793" s="25">
        <v>1353.7024699999999</v>
      </c>
      <c r="H1793" s="288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</row>
    <row r="1794" spans="1:22" ht="25.5" x14ac:dyDescent="0.25">
      <c r="A1794" s="14" t="s">
        <v>1322</v>
      </c>
      <c r="B1794" s="17" t="s">
        <v>1425</v>
      </c>
      <c r="C1794" s="18">
        <v>2023</v>
      </c>
      <c r="D1794" s="274">
        <v>10</v>
      </c>
      <c r="E1794" s="11">
        <v>883</v>
      </c>
      <c r="F1794" s="162">
        <v>30</v>
      </c>
      <c r="G1794" s="25">
        <v>2836.6318099999999</v>
      </c>
      <c r="H1794" s="288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</row>
    <row r="1795" spans="1:22" ht="38.25" x14ac:dyDescent="0.25">
      <c r="A1795" s="14" t="s">
        <v>1322</v>
      </c>
      <c r="B1795" s="17" t="s">
        <v>596</v>
      </c>
      <c r="C1795" s="18">
        <v>2023</v>
      </c>
      <c r="D1795" s="274">
        <v>10</v>
      </c>
      <c r="E1795" s="11">
        <v>26</v>
      </c>
      <c r="F1795" s="162">
        <v>50</v>
      </c>
      <c r="G1795" s="25">
        <v>199.42242999999999</v>
      </c>
      <c r="H1795" s="288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</row>
    <row r="1796" spans="1:22" ht="25.5" x14ac:dyDescent="0.25">
      <c r="A1796" s="14" t="s">
        <v>1322</v>
      </c>
      <c r="B1796" s="17" t="s">
        <v>1426</v>
      </c>
      <c r="C1796" s="18">
        <v>2023</v>
      </c>
      <c r="D1796" s="274">
        <v>10</v>
      </c>
      <c r="E1796" s="11">
        <v>102</v>
      </c>
      <c r="F1796" s="162">
        <v>375</v>
      </c>
      <c r="G1796" s="25">
        <v>510.65996000000001</v>
      </c>
      <c r="H1796" s="288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</row>
    <row r="1797" spans="1:22" x14ac:dyDescent="0.25">
      <c r="A1797" s="14" t="s">
        <v>1322</v>
      </c>
      <c r="B1797" s="17" t="s">
        <v>1626</v>
      </c>
      <c r="C1797" s="18">
        <v>2023</v>
      </c>
      <c r="D1797" s="274">
        <v>10</v>
      </c>
      <c r="E1797" s="11">
        <v>77</v>
      </c>
      <c r="F1797" s="162">
        <v>150</v>
      </c>
      <c r="G1797" s="25">
        <v>569.61761000000001</v>
      </c>
      <c r="H1797" s="288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</row>
    <row r="1798" spans="1:22" x14ac:dyDescent="0.25">
      <c r="A1798" s="14" t="s">
        <v>1322</v>
      </c>
      <c r="B1798" s="17" t="s">
        <v>1627</v>
      </c>
      <c r="C1798" s="18">
        <v>2023</v>
      </c>
      <c r="D1798" s="274">
        <v>10</v>
      </c>
      <c r="E1798" s="11">
        <v>132</v>
      </c>
      <c r="F1798" s="162">
        <v>500</v>
      </c>
      <c r="G1798" s="25">
        <v>648.24391000000003</v>
      </c>
      <c r="H1798" s="288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</row>
    <row r="1799" spans="1:22" x14ac:dyDescent="0.25">
      <c r="A1799" s="14" t="s">
        <v>1322</v>
      </c>
      <c r="B1799" s="17" t="s">
        <v>623</v>
      </c>
      <c r="C1799" s="18">
        <v>2023</v>
      </c>
      <c r="D1799" s="274">
        <v>10</v>
      </c>
      <c r="E1799" s="11">
        <v>221</v>
      </c>
      <c r="F1799" s="162">
        <v>30</v>
      </c>
      <c r="G1799" s="25">
        <v>1057.1396599999998</v>
      </c>
      <c r="H1799" s="288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</row>
    <row r="1800" spans="1:22" ht="25.5" x14ac:dyDescent="0.25">
      <c r="A1800" s="14" t="s">
        <v>1322</v>
      </c>
      <c r="B1800" s="17" t="s">
        <v>625</v>
      </c>
      <c r="C1800" s="18">
        <v>2023</v>
      </c>
      <c r="D1800" s="274">
        <v>10</v>
      </c>
      <c r="E1800" s="11">
        <v>17</v>
      </c>
      <c r="F1800" s="162">
        <v>85</v>
      </c>
      <c r="G1800" s="25">
        <v>263.91045000000003</v>
      </c>
      <c r="H1800" s="288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</row>
    <row r="1801" spans="1:22" ht="25.5" x14ac:dyDescent="0.25">
      <c r="A1801" s="14" t="s">
        <v>1322</v>
      </c>
      <c r="B1801" s="17" t="s">
        <v>627</v>
      </c>
      <c r="C1801" s="18">
        <v>2023</v>
      </c>
      <c r="D1801" s="274">
        <v>10</v>
      </c>
      <c r="E1801" s="11">
        <v>594</v>
      </c>
      <c r="F1801" s="162">
        <v>15</v>
      </c>
      <c r="G1801" s="25">
        <v>1256.9402700000001</v>
      </c>
      <c r="H1801" s="288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</row>
    <row r="1802" spans="1:22" ht="25.5" x14ac:dyDescent="0.25">
      <c r="A1802" s="14" t="s">
        <v>1322</v>
      </c>
      <c r="B1802" s="17" t="s">
        <v>630</v>
      </c>
      <c r="C1802" s="18">
        <v>2023</v>
      </c>
      <c r="D1802" s="274">
        <v>10</v>
      </c>
      <c r="E1802" s="11">
        <v>19</v>
      </c>
      <c r="F1802" s="162">
        <v>15</v>
      </c>
      <c r="G1802" s="25">
        <v>105.56725</v>
      </c>
      <c r="H1802" s="288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</row>
    <row r="1803" spans="1:22" ht="25.5" x14ac:dyDescent="0.25">
      <c r="A1803" s="14" t="s">
        <v>1322</v>
      </c>
      <c r="B1803" s="17" t="s">
        <v>1433</v>
      </c>
      <c r="C1803" s="18">
        <v>2023</v>
      </c>
      <c r="D1803" s="274">
        <v>10</v>
      </c>
      <c r="E1803" s="11">
        <v>45</v>
      </c>
      <c r="F1803" s="162">
        <v>15</v>
      </c>
      <c r="G1803" s="25">
        <v>139.49029999999999</v>
      </c>
      <c r="H1803" s="288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</row>
    <row r="1804" spans="1:22" ht="63.75" x14ac:dyDescent="0.25">
      <c r="A1804" s="14" t="s">
        <v>1322</v>
      </c>
      <c r="B1804" s="17" t="s">
        <v>633</v>
      </c>
      <c r="C1804" s="18">
        <v>2023</v>
      </c>
      <c r="D1804" s="274">
        <v>10</v>
      </c>
      <c r="E1804" s="11">
        <v>985</v>
      </c>
      <c r="F1804" s="162">
        <v>14</v>
      </c>
      <c r="G1804" s="25">
        <v>2723.2817999999997</v>
      </c>
      <c r="H1804" s="288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</row>
    <row r="1805" spans="1:22" ht="25.5" x14ac:dyDescent="0.25">
      <c r="A1805" s="14" t="s">
        <v>1322</v>
      </c>
      <c r="B1805" s="17" t="s">
        <v>635</v>
      </c>
      <c r="C1805" s="18">
        <v>2023</v>
      </c>
      <c r="D1805" s="274">
        <v>10</v>
      </c>
      <c r="E1805" s="11">
        <v>22</v>
      </c>
      <c r="F1805" s="162">
        <v>20</v>
      </c>
      <c r="G1805" s="25">
        <v>263.55692999999997</v>
      </c>
      <c r="H1805" s="288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</row>
    <row r="1806" spans="1:22" ht="25.5" x14ac:dyDescent="0.25">
      <c r="A1806" s="14" t="s">
        <v>1322</v>
      </c>
      <c r="B1806" s="17" t="s">
        <v>643</v>
      </c>
      <c r="C1806" s="18">
        <v>2023</v>
      </c>
      <c r="D1806" s="274">
        <v>10</v>
      </c>
      <c r="E1806" s="11">
        <v>26</v>
      </c>
      <c r="F1806" s="162">
        <v>22.5</v>
      </c>
      <c r="G1806" s="25">
        <v>331.42169999999999</v>
      </c>
      <c r="H1806" s="288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</row>
    <row r="1807" spans="1:22" ht="38.25" x14ac:dyDescent="0.25">
      <c r="A1807" s="14" t="s">
        <v>1322</v>
      </c>
      <c r="B1807" s="24" t="s">
        <v>1628</v>
      </c>
      <c r="C1807" s="18">
        <v>2023</v>
      </c>
      <c r="D1807" s="274">
        <v>10</v>
      </c>
      <c r="E1807" s="11">
        <v>1350</v>
      </c>
      <c r="F1807" s="162">
        <v>140</v>
      </c>
      <c r="G1807" s="25">
        <v>3241.35905</v>
      </c>
      <c r="H1807" s="288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</row>
    <row r="1808" spans="1:22" ht="38.25" x14ac:dyDescent="0.25">
      <c r="A1808" s="14" t="s">
        <v>1322</v>
      </c>
      <c r="B1808" s="24" t="s">
        <v>1628</v>
      </c>
      <c r="C1808" s="18">
        <v>2023</v>
      </c>
      <c r="D1808" s="274">
        <v>10</v>
      </c>
      <c r="E1808" s="11">
        <v>1049</v>
      </c>
      <c r="F1808" s="162">
        <v>20</v>
      </c>
      <c r="G1808" s="25">
        <v>3038.61762</v>
      </c>
      <c r="H1808" s="288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</row>
    <row r="1809" spans="1:22" ht="51" x14ac:dyDescent="0.25">
      <c r="A1809" s="14" t="s">
        <v>1322</v>
      </c>
      <c r="B1809" s="17" t="s">
        <v>1629</v>
      </c>
      <c r="C1809" s="18">
        <v>2023</v>
      </c>
      <c r="D1809" s="274">
        <v>10</v>
      </c>
      <c r="E1809" s="11">
        <v>2658</v>
      </c>
      <c r="F1809" s="162">
        <v>15</v>
      </c>
      <c r="G1809" s="25">
        <v>6262.9787999999999</v>
      </c>
      <c r="H1809" s="288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</row>
    <row r="1810" spans="1:22" x14ac:dyDescent="0.25">
      <c r="A1810" s="14" t="s">
        <v>1322</v>
      </c>
      <c r="B1810" s="17" t="s">
        <v>1630</v>
      </c>
      <c r="C1810" s="18">
        <v>2023</v>
      </c>
      <c r="D1810" s="274">
        <v>10</v>
      </c>
      <c r="E1810" s="11">
        <v>2964</v>
      </c>
      <c r="F1810" s="162">
        <v>15</v>
      </c>
      <c r="G1810" s="25">
        <v>6035.1020399999998</v>
      </c>
      <c r="H1810" s="288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</row>
    <row r="1811" spans="1:22" ht="25.5" x14ac:dyDescent="0.25">
      <c r="A1811" s="14" t="s">
        <v>1322</v>
      </c>
      <c r="B1811" s="17" t="s">
        <v>659</v>
      </c>
      <c r="C1811" s="18">
        <v>2023</v>
      </c>
      <c r="D1811" s="274">
        <v>10</v>
      </c>
      <c r="E1811" s="11">
        <v>2417</v>
      </c>
      <c r="F1811" s="162">
        <v>15</v>
      </c>
      <c r="G1811" s="25">
        <v>5110.0204899999999</v>
      </c>
      <c r="H1811" s="288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</row>
    <row r="1812" spans="1:22" ht="25.5" x14ac:dyDescent="0.25">
      <c r="A1812" s="14" t="s">
        <v>1322</v>
      </c>
      <c r="B1812" s="24" t="s">
        <v>1441</v>
      </c>
      <c r="C1812" s="18">
        <v>2023</v>
      </c>
      <c r="D1812" s="274">
        <v>10</v>
      </c>
      <c r="E1812" s="11">
        <v>154</v>
      </c>
      <c r="F1812" s="162">
        <v>195</v>
      </c>
      <c r="G1812" s="25">
        <v>947.47444999999993</v>
      </c>
      <c r="H1812" s="288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</row>
    <row r="1813" spans="1:22" x14ac:dyDescent="0.25">
      <c r="A1813" s="14" t="s">
        <v>1322</v>
      </c>
      <c r="B1813" s="24" t="s">
        <v>662</v>
      </c>
      <c r="C1813" s="18">
        <v>2023</v>
      </c>
      <c r="D1813" s="274">
        <v>10</v>
      </c>
      <c r="E1813" s="11">
        <v>95</v>
      </c>
      <c r="F1813" s="162">
        <v>50</v>
      </c>
      <c r="G1813" s="25">
        <v>633.92577000000006</v>
      </c>
      <c r="H1813" s="288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</row>
    <row r="1814" spans="1:22" x14ac:dyDescent="0.25">
      <c r="A1814" s="14" t="s">
        <v>1322</v>
      </c>
      <c r="B1814" s="24" t="s">
        <v>666</v>
      </c>
      <c r="C1814" s="18">
        <v>2023</v>
      </c>
      <c r="D1814" s="274">
        <v>10</v>
      </c>
      <c r="E1814" s="11">
        <v>18</v>
      </c>
      <c r="F1814" s="162">
        <v>15</v>
      </c>
      <c r="G1814" s="25">
        <v>120.75081</v>
      </c>
      <c r="H1814" s="288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</row>
    <row r="1815" spans="1:22" x14ac:dyDescent="0.25">
      <c r="A1815" s="14" t="s">
        <v>1322</v>
      </c>
      <c r="B1815" s="24" t="s">
        <v>1442</v>
      </c>
      <c r="C1815" s="18">
        <v>2023</v>
      </c>
      <c r="D1815" s="274">
        <v>10</v>
      </c>
      <c r="E1815" s="11">
        <v>361</v>
      </c>
      <c r="F1815" s="162">
        <v>80</v>
      </c>
      <c r="G1815" s="25">
        <v>1863.89876</v>
      </c>
      <c r="H1815" s="288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</row>
    <row r="1816" spans="1:22" ht="25.5" x14ac:dyDescent="0.25">
      <c r="A1816" s="14" t="s">
        <v>1322</v>
      </c>
      <c r="B1816" s="24" t="s">
        <v>667</v>
      </c>
      <c r="C1816" s="18">
        <v>2023</v>
      </c>
      <c r="D1816" s="274">
        <v>10</v>
      </c>
      <c r="E1816" s="11">
        <v>15</v>
      </c>
      <c r="F1816" s="162">
        <v>15</v>
      </c>
      <c r="G1816" s="25">
        <v>209.15577999999999</v>
      </c>
      <c r="H1816" s="288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</row>
    <row r="1817" spans="1:22" ht="63.75" x14ac:dyDescent="0.25">
      <c r="A1817" s="14" t="s">
        <v>1322</v>
      </c>
      <c r="B1817" s="24" t="s">
        <v>1631</v>
      </c>
      <c r="C1817" s="18">
        <v>2023</v>
      </c>
      <c r="D1817" s="274">
        <v>10</v>
      </c>
      <c r="E1817" s="11">
        <v>0</v>
      </c>
      <c r="F1817" s="162">
        <v>80</v>
      </c>
      <c r="G1817" s="25">
        <v>143.53691000000001</v>
      </c>
      <c r="H1817" s="288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</row>
    <row r="1818" spans="1:22" x14ac:dyDescent="0.25">
      <c r="A1818" s="14" t="s">
        <v>1322</v>
      </c>
      <c r="B1818" s="24" t="s">
        <v>1632</v>
      </c>
      <c r="C1818" s="18">
        <v>2023</v>
      </c>
      <c r="D1818" s="274">
        <v>10</v>
      </c>
      <c r="E1818" s="11">
        <v>1050</v>
      </c>
      <c r="F1818" s="162">
        <v>77.73</v>
      </c>
      <c r="G1818" s="25">
        <v>2125.6832799999997</v>
      </c>
      <c r="H1818" s="288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</row>
    <row r="1819" spans="1:22" ht="25.5" x14ac:dyDescent="0.25">
      <c r="A1819" s="14" t="s">
        <v>1322</v>
      </c>
      <c r="B1819" s="24" t="s">
        <v>1444</v>
      </c>
      <c r="C1819" s="18">
        <v>2023</v>
      </c>
      <c r="D1819" s="274">
        <v>10</v>
      </c>
      <c r="E1819" s="11">
        <v>383</v>
      </c>
      <c r="F1819" s="162">
        <v>15</v>
      </c>
      <c r="G1819" s="25">
        <v>997.91001000000006</v>
      </c>
      <c r="H1819" s="288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</row>
    <row r="1820" spans="1:22" ht="25.5" x14ac:dyDescent="0.25">
      <c r="A1820" s="14" t="s">
        <v>1322</v>
      </c>
      <c r="B1820" s="24" t="s">
        <v>1444</v>
      </c>
      <c r="C1820" s="18">
        <v>2023</v>
      </c>
      <c r="D1820" s="274">
        <v>10</v>
      </c>
      <c r="E1820" s="11">
        <v>391</v>
      </c>
      <c r="F1820" s="162">
        <v>15</v>
      </c>
      <c r="G1820" s="25">
        <v>2030.7060100000001</v>
      </c>
      <c r="H1820" s="288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</row>
    <row r="1821" spans="1:22" x14ac:dyDescent="0.25">
      <c r="A1821" s="14" t="s">
        <v>1322</v>
      </c>
      <c r="B1821" s="17" t="s">
        <v>1633</v>
      </c>
      <c r="C1821" s="18">
        <v>2023</v>
      </c>
      <c r="D1821" s="274">
        <v>10</v>
      </c>
      <c r="E1821" s="11">
        <v>74</v>
      </c>
      <c r="F1821" s="162">
        <v>120</v>
      </c>
      <c r="G1821" s="25">
        <v>469.67071000000004</v>
      </c>
      <c r="H1821" s="288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</row>
    <row r="1822" spans="1:22" ht="25.5" x14ac:dyDescent="0.25">
      <c r="A1822" s="14" t="s">
        <v>1322</v>
      </c>
      <c r="B1822" s="17" t="s">
        <v>1446</v>
      </c>
      <c r="C1822" s="18">
        <v>2023</v>
      </c>
      <c r="D1822" s="274">
        <v>10</v>
      </c>
      <c r="E1822" s="11">
        <v>44</v>
      </c>
      <c r="F1822" s="162">
        <v>100</v>
      </c>
      <c r="G1822" s="25">
        <v>256.20198999999997</v>
      </c>
      <c r="H1822" s="288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</row>
    <row r="1823" spans="1:22" x14ac:dyDescent="0.25">
      <c r="A1823" s="14" t="s">
        <v>1322</v>
      </c>
      <c r="B1823" s="24" t="s">
        <v>1630</v>
      </c>
      <c r="C1823" s="18">
        <v>2023</v>
      </c>
      <c r="D1823" s="274">
        <v>10</v>
      </c>
      <c r="E1823" s="11">
        <v>2275</v>
      </c>
      <c r="F1823" s="162">
        <v>5</v>
      </c>
      <c r="G1823" s="25">
        <v>5542.6354400000009</v>
      </c>
      <c r="H1823" s="288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</row>
    <row r="1824" spans="1:22" ht="25.5" x14ac:dyDescent="0.25">
      <c r="A1824" s="14" t="s">
        <v>1322</v>
      </c>
      <c r="B1824" s="24" t="s">
        <v>698</v>
      </c>
      <c r="C1824" s="18">
        <v>2023</v>
      </c>
      <c r="D1824" s="274">
        <v>10</v>
      </c>
      <c r="E1824" s="11">
        <v>60</v>
      </c>
      <c r="F1824" s="162">
        <v>15</v>
      </c>
      <c r="G1824" s="25">
        <v>317.54325999999998</v>
      </c>
      <c r="H1824" s="288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</row>
    <row r="1825" spans="1:22" x14ac:dyDescent="0.25">
      <c r="A1825" s="14" t="s">
        <v>1322</v>
      </c>
      <c r="B1825" s="24" t="s">
        <v>701</v>
      </c>
      <c r="C1825" s="18">
        <v>2023</v>
      </c>
      <c r="D1825" s="274">
        <v>10</v>
      </c>
      <c r="E1825" s="11">
        <v>16</v>
      </c>
      <c r="F1825" s="162">
        <v>15</v>
      </c>
      <c r="G1825" s="25">
        <v>183.28130999999999</v>
      </c>
      <c r="H1825" s="288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</row>
    <row r="1826" spans="1:22" ht="25.5" x14ac:dyDescent="0.25">
      <c r="A1826" s="14" t="s">
        <v>1322</v>
      </c>
      <c r="B1826" s="24" t="s">
        <v>710</v>
      </c>
      <c r="C1826" s="18">
        <v>2023</v>
      </c>
      <c r="D1826" s="274">
        <v>10</v>
      </c>
      <c r="E1826" s="11">
        <v>47</v>
      </c>
      <c r="F1826" s="162">
        <v>15</v>
      </c>
      <c r="G1826" s="25">
        <v>286.10816999999997</v>
      </c>
      <c r="H1826" s="288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</row>
    <row r="1827" spans="1:22" ht="51" x14ac:dyDescent="0.25">
      <c r="A1827" s="14" t="s">
        <v>1322</v>
      </c>
      <c r="B1827" s="24" t="s">
        <v>711</v>
      </c>
      <c r="C1827" s="18">
        <v>2023</v>
      </c>
      <c r="D1827" s="274">
        <v>10</v>
      </c>
      <c r="E1827" s="11">
        <v>321</v>
      </c>
      <c r="F1827" s="162">
        <v>10</v>
      </c>
      <c r="G1827" s="25">
        <v>935.80336</v>
      </c>
      <c r="H1827" s="288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</row>
    <row r="1828" spans="1:22" ht="38.25" x14ac:dyDescent="0.25">
      <c r="A1828" s="14" t="s">
        <v>1322</v>
      </c>
      <c r="B1828" s="24" t="s">
        <v>715</v>
      </c>
      <c r="C1828" s="18">
        <v>2023</v>
      </c>
      <c r="D1828" s="274">
        <v>10</v>
      </c>
      <c r="E1828" s="11">
        <v>28</v>
      </c>
      <c r="F1828" s="162">
        <v>15</v>
      </c>
      <c r="G1828" s="25">
        <v>162.06526000000002</v>
      </c>
      <c r="H1828" s="288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</row>
    <row r="1829" spans="1:22" ht="25.5" x14ac:dyDescent="0.25">
      <c r="A1829" s="14" t="s">
        <v>1322</v>
      </c>
      <c r="B1829" s="24" t="s">
        <v>733</v>
      </c>
      <c r="C1829" s="18">
        <v>2023</v>
      </c>
      <c r="D1829" s="274">
        <v>10</v>
      </c>
      <c r="E1829" s="11">
        <v>40</v>
      </c>
      <c r="F1829" s="162">
        <v>1.5</v>
      </c>
      <c r="G1829" s="26">
        <v>311.41068000000001</v>
      </c>
      <c r="H1829" s="288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</row>
    <row r="1830" spans="1:22" ht="38.25" x14ac:dyDescent="0.25">
      <c r="A1830" s="14" t="s">
        <v>1322</v>
      </c>
      <c r="B1830" s="24" t="s">
        <v>1452</v>
      </c>
      <c r="C1830" s="18">
        <v>2023</v>
      </c>
      <c r="D1830" s="274">
        <v>10</v>
      </c>
      <c r="E1830" s="11">
        <v>1045</v>
      </c>
      <c r="F1830" s="162">
        <v>135</v>
      </c>
      <c r="G1830" s="26">
        <v>2739.1584900000003</v>
      </c>
      <c r="H1830" s="288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</row>
    <row r="1831" spans="1:22" x14ac:dyDescent="0.25">
      <c r="A1831" s="14" t="s">
        <v>1322</v>
      </c>
      <c r="B1831" s="24" t="s">
        <v>1634</v>
      </c>
      <c r="C1831" s="18">
        <v>2023</v>
      </c>
      <c r="D1831" s="274">
        <v>10</v>
      </c>
      <c r="E1831" s="11">
        <v>1142</v>
      </c>
      <c r="F1831" s="162">
        <v>15</v>
      </c>
      <c r="G1831" s="26">
        <v>2993.3083999999999</v>
      </c>
      <c r="H1831" s="288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</row>
    <row r="1832" spans="1:22" x14ac:dyDescent="0.25">
      <c r="A1832" s="14" t="s">
        <v>1322</v>
      </c>
      <c r="B1832" s="24" t="s">
        <v>746</v>
      </c>
      <c r="C1832" s="18">
        <v>2023</v>
      </c>
      <c r="D1832" s="274">
        <v>10</v>
      </c>
      <c r="E1832" s="11">
        <v>33</v>
      </c>
      <c r="F1832" s="162">
        <v>150</v>
      </c>
      <c r="G1832" s="26">
        <v>316.26634999999999</v>
      </c>
      <c r="H1832" s="288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</row>
    <row r="1833" spans="1:22" ht="25.5" x14ac:dyDescent="0.25">
      <c r="A1833" s="14" t="s">
        <v>1322</v>
      </c>
      <c r="B1833" s="24" t="s">
        <v>749</v>
      </c>
      <c r="C1833" s="18">
        <v>2023</v>
      </c>
      <c r="D1833" s="274">
        <v>10</v>
      </c>
      <c r="E1833" s="11">
        <v>66</v>
      </c>
      <c r="F1833" s="162">
        <v>50</v>
      </c>
      <c r="G1833" s="26">
        <v>448.10987</v>
      </c>
      <c r="H1833" s="288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</row>
    <row r="1834" spans="1:22" ht="25.5" x14ac:dyDescent="0.25">
      <c r="A1834" s="14" t="s">
        <v>1322</v>
      </c>
      <c r="B1834" s="24" t="s">
        <v>1635</v>
      </c>
      <c r="C1834" s="18">
        <v>2023</v>
      </c>
      <c r="D1834" s="274">
        <v>10</v>
      </c>
      <c r="E1834" s="11">
        <v>544</v>
      </c>
      <c r="F1834" s="162">
        <v>300</v>
      </c>
      <c r="G1834" s="26">
        <v>1441.0320100000001</v>
      </c>
      <c r="H1834" s="288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</row>
    <row r="1835" spans="1:22" ht="25.5" x14ac:dyDescent="0.25">
      <c r="A1835" s="14" t="s">
        <v>1322</v>
      </c>
      <c r="B1835" s="24" t="s">
        <v>1455</v>
      </c>
      <c r="C1835" s="18">
        <v>2023</v>
      </c>
      <c r="D1835" s="274">
        <v>10</v>
      </c>
      <c r="E1835" s="11">
        <v>265</v>
      </c>
      <c r="F1835" s="162">
        <v>145</v>
      </c>
      <c r="G1835" s="26">
        <v>748.73843999999985</v>
      </c>
      <c r="H1835" s="288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</row>
    <row r="1836" spans="1:22" ht="38.25" x14ac:dyDescent="0.25">
      <c r="A1836" s="14" t="s">
        <v>1322</v>
      </c>
      <c r="B1836" s="24" t="s">
        <v>755</v>
      </c>
      <c r="C1836" s="18">
        <v>2023</v>
      </c>
      <c r="D1836" s="274">
        <v>10</v>
      </c>
      <c r="E1836" s="11">
        <v>0</v>
      </c>
      <c r="F1836" s="162">
        <v>14.5</v>
      </c>
      <c r="G1836" s="26">
        <v>52.184040000000003</v>
      </c>
      <c r="H1836" s="288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</row>
    <row r="1837" spans="1:22" ht="51" x14ac:dyDescent="0.25">
      <c r="A1837" s="14" t="s">
        <v>1322</v>
      </c>
      <c r="B1837" s="24" t="s">
        <v>758</v>
      </c>
      <c r="C1837" s="18">
        <v>2023</v>
      </c>
      <c r="D1837" s="274">
        <v>10</v>
      </c>
      <c r="E1837" s="11">
        <v>0</v>
      </c>
      <c r="F1837" s="162">
        <v>11</v>
      </c>
      <c r="G1837" s="26">
        <v>135.012</v>
      </c>
      <c r="H1837" s="288"/>
      <c r="I1837" s="90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</row>
    <row r="1838" spans="1:22" ht="51" x14ac:dyDescent="0.25">
      <c r="A1838" s="14" t="s">
        <v>1322</v>
      </c>
      <c r="B1838" s="24" t="s">
        <v>764</v>
      </c>
      <c r="C1838" s="18">
        <v>2023</v>
      </c>
      <c r="D1838" s="274">
        <v>10</v>
      </c>
      <c r="E1838" s="11">
        <v>15</v>
      </c>
      <c r="F1838" s="162">
        <v>11</v>
      </c>
      <c r="G1838" s="26">
        <v>145.56465</v>
      </c>
      <c r="H1838" s="288"/>
      <c r="I1838" s="90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</row>
    <row r="1839" spans="1:22" ht="38.25" x14ac:dyDescent="0.25">
      <c r="A1839" s="14" t="s">
        <v>1322</v>
      </c>
      <c r="B1839" s="24" t="s">
        <v>1636</v>
      </c>
      <c r="C1839" s="18">
        <v>2023</v>
      </c>
      <c r="D1839" s="274">
        <v>10</v>
      </c>
      <c r="E1839" s="11">
        <v>4800</v>
      </c>
      <c r="F1839" s="162">
        <v>30</v>
      </c>
      <c r="G1839" s="25">
        <v>11699.955980000001</v>
      </c>
      <c r="H1839" s="288"/>
      <c r="I1839" s="75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</row>
    <row r="1840" spans="1:22" ht="25.5" x14ac:dyDescent="0.25">
      <c r="A1840" s="14" t="s">
        <v>1322</v>
      </c>
      <c r="B1840" s="24" t="s">
        <v>1461</v>
      </c>
      <c r="C1840" s="18">
        <v>2023</v>
      </c>
      <c r="D1840" s="274">
        <v>10</v>
      </c>
      <c r="E1840" s="11">
        <v>31</v>
      </c>
      <c r="F1840" s="162">
        <v>149</v>
      </c>
      <c r="G1840" s="25">
        <v>271.50159999999994</v>
      </c>
      <c r="H1840" s="288"/>
      <c r="I1840" s="75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</row>
    <row r="1841" spans="1:22" x14ac:dyDescent="0.25">
      <c r="A1841" s="14" t="s">
        <v>1322</v>
      </c>
      <c r="B1841" s="24" t="s">
        <v>786</v>
      </c>
      <c r="C1841" s="18">
        <v>2023</v>
      </c>
      <c r="D1841" s="274">
        <v>10</v>
      </c>
      <c r="E1841" s="11">
        <v>15</v>
      </c>
      <c r="F1841" s="162">
        <v>15</v>
      </c>
      <c r="G1841" s="25">
        <v>229.40145000000001</v>
      </c>
      <c r="H1841" s="288"/>
      <c r="I1841" s="75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</row>
    <row r="1842" spans="1:22" x14ac:dyDescent="0.25">
      <c r="A1842" s="14" t="s">
        <v>1322</v>
      </c>
      <c r="B1842" s="24" t="s">
        <v>788</v>
      </c>
      <c r="C1842" s="18">
        <v>2023</v>
      </c>
      <c r="D1842" s="274">
        <v>10</v>
      </c>
      <c r="E1842" s="11">
        <v>77</v>
      </c>
      <c r="F1842" s="162">
        <v>30</v>
      </c>
      <c r="G1842" s="25">
        <v>589.57110999999998</v>
      </c>
      <c r="H1842" s="288"/>
      <c r="I1842" s="75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</row>
    <row r="1843" spans="1:22" ht="25.5" x14ac:dyDescent="0.25">
      <c r="A1843" s="14" t="s">
        <v>1322</v>
      </c>
      <c r="B1843" s="24" t="s">
        <v>789</v>
      </c>
      <c r="C1843" s="18">
        <v>2023</v>
      </c>
      <c r="D1843" s="274">
        <v>10</v>
      </c>
      <c r="E1843" s="11">
        <v>35</v>
      </c>
      <c r="F1843" s="162">
        <v>2</v>
      </c>
      <c r="G1843" s="25">
        <v>312.75975999999997</v>
      </c>
      <c r="H1843" s="288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</row>
    <row r="1844" spans="1:22" ht="25.5" x14ac:dyDescent="0.25">
      <c r="A1844" s="14" t="s">
        <v>1322</v>
      </c>
      <c r="B1844" s="24" t="s">
        <v>1637</v>
      </c>
      <c r="C1844" s="18">
        <v>2023</v>
      </c>
      <c r="D1844" s="274">
        <v>10</v>
      </c>
      <c r="E1844" s="11">
        <v>1337</v>
      </c>
      <c r="F1844" s="162">
        <v>150</v>
      </c>
      <c r="G1844" s="25">
        <v>4654.7279600000002</v>
      </c>
      <c r="H1844" s="288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</row>
    <row r="1845" spans="1:22" ht="51" x14ac:dyDescent="0.25">
      <c r="A1845" s="14" t="s">
        <v>1322</v>
      </c>
      <c r="B1845" s="24" t="s">
        <v>1638</v>
      </c>
      <c r="C1845" s="18">
        <v>2023</v>
      </c>
      <c r="D1845" s="274">
        <v>10</v>
      </c>
      <c r="E1845" s="11">
        <v>1456</v>
      </c>
      <c r="F1845" s="162">
        <v>15</v>
      </c>
      <c r="G1845" s="25">
        <v>3285.38528</v>
      </c>
      <c r="H1845" s="288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</row>
    <row r="1846" spans="1:22" x14ac:dyDescent="0.25">
      <c r="A1846" s="81" t="s">
        <v>1322</v>
      </c>
      <c r="B1846" s="44" t="s">
        <v>807</v>
      </c>
      <c r="C1846" s="45">
        <v>2023</v>
      </c>
      <c r="D1846" s="274">
        <v>10</v>
      </c>
      <c r="E1846" s="30">
        <v>454</v>
      </c>
      <c r="F1846" s="432">
        <v>25</v>
      </c>
      <c r="G1846" s="46">
        <v>2882.53971</v>
      </c>
      <c r="H1846" s="288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</row>
    <row r="1847" spans="1:22" x14ac:dyDescent="0.25">
      <c r="A1847" s="301" t="s">
        <v>1322</v>
      </c>
      <c r="B1847" s="47" t="s">
        <v>1464</v>
      </c>
      <c r="C1847" s="88">
        <v>2024</v>
      </c>
      <c r="D1847" s="327">
        <v>10</v>
      </c>
      <c r="E1847" s="48">
        <v>15</v>
      </c>
      <c r="F1847" s="438">
        <v>150</v>
      </c>
      <c r="G1847" s="296">
        <v>279.47528999999997</v>
      </c>
      <c r="H1847" s="288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</row>
    <row r="1848" spans="1:22" ht="25.5" x14ac:dyDescent="0.25">
      <c r="A1848" s="301" t="s">
        <v>1322</v>
      </c>
      <c r="B1848" s="47" t="s">
        <v>818</v>
      </c>
      <c r="C1848" s="48">
        <v>2024</v>
      </c>
      <c r="D1848" s="323">
        <v>10</v>
      </c>
      <c r="E1848" s="48">
        <v>0</v>
      </c>
      <c r="F1848" s="434">
        <v>15</v>
      </c>
      <c r="G1848" s="296">
        <v>206.882285</v>
      </c>
      <c r="H1848" s="288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</row>
    <row r="1849" spans="1:22" x14ac:dyDescent="0.25">
      <c r="A1849" s="301" t="s">
        <v>1322</v>
      </c>
      <c r="B1849" s="47" t="s">
        <v>819</v>
      </c>
      <c r="C1849" s="48">
        <v>2024</v>
      </c>
      <c r="D1849" s="323">
        <v>10</v>
      </c>
      <c r="E1849" s="48">
        <v>0</v>
      </c>
      <c r="F1849" s="434">
        <v>7</v>
      </c>
      <c r="G1849" s="296">
        <v>206.882285</v>
      </c>
      <c r="H1849" s="288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</row>
    <row r="1850" spans="1:22" x14ac:dyDescent="0.25">
      <c r="A1850" s="301" t="s">
        <v>1322</v>
      </c>
      <c r="B1850" s="47" t="s">
        <v>1639</v>
      </c>
      <c r="C1850" s="48">
        <v>2024</v>
      </c>
      <c r="D1850" s="323">
        <v>10</v>
      </c>
      <c r="E1850" s="48">
        <v>20</v>
      </c>
      <c r="F1850" s="434">
        <v>110</v>
      </c>
      <c r="G1850" s="296">
        <v>318.05268999999998</v>
      </c>
      <c r="H1850" s="288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</row>
    <row r="1851" spans="1:22" ht="76.5" x14ac:dyDescent="0.25">
      <c r="A1851" s="301" t="s">
        <v>1322</v>
      </c>
      <c r="B1851" s="47" t="s">
        <v>1640</v>
      </c>
      <c r="C1851" s="48">
        <v>2024</v>
      </c>
      <c r="D1851" s="323">
        <v>10</v>
      </c>
      <c r="E1851" s="48">
        <v>345</v>
      </c>
      <c r="F1851" s="434">
        <v>500</v>
      </c>
      <c r="G1851" s="296">
        <v>1042.3971999999999</v>
      </c>
      <c r="H1851" s="288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</row>
    <row r="1852" spans="1:22" x14ac:dyDescent="0.25">
      <c r="A1852" s="301" t="s">
        <v>1322</v>
      </c>
      <c r="B1852" s="47" t="s">
        <v>1641</v>
      </c>
      <c r="C1852" s="48">
        <v>2024</v>
      </c>
      <c r="D1852" s="323">
        <v>10</v>
      </c>
      <c r="E1852" s="48">
        <v>15</v>
      </c>
      <c r="F1852" s="434">
        <v>300</v>
      </c>
      <c r="G1852" s="298">
        <v>280.37410999999997</v>
      </c>
      <c r="H1852" s="288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</row>
    <row r="1853" spans="1:22" x14ac:dyDescent="0.25">
      <c r="A1853" s="301" t="s">
        <v>1322</v>
      </c>
      <c r="B1853" s="47" t="s">
        <v>1484</v>
      </c>
      <c r="C1853" s="48">
        <v>2024</v>
      </c>
      <c r="D1853" s="323">
        <v>10</v>
      </c>
      <c r="E1853" s="48">
        <v>15</v>
      </c>
      <c r="F1853" s="434">
        <v>150</v>
      </c>
      <c r="G1853" s="298">
        <v>164.63559000000001</v>
      </c>
      <c r="H1853" s="288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</row>
    <row r="1854" spans="1:22" x14ac:dyDescent="0.25">
      <c r="A1854" s="301" t="s">
        <v>1322</v>
      </c>
      <c r="B1854" s="47" t="s">
        <v>837</v>
      </c>
      <c r="C1854" s="48">
        <v>2024</v>
      </c>
      <c r="D1854" s="323">
        <v>10</v>
      </c>
      <c r="E1854" s="48">
        <v>39</v>
      </c>
      <c r="F1854" s="434">
        <v>70</v>
      </c>
      <c r="G1854" s="298">
        <v>327.59724</v>
      </c>
      <c r="H1854" s="288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</row>
    <row r="1855" spans="1:22" ht="25.5" x14ac:dyDescent="0.25">
      <c r="A1855" s="301" t="s">
        <v>1322</v>
      </c>
      <c r="B1855" s="47" t="s">
        <v>838</v>
      </c>
      <c r="C1855" s="48">
        <v>2024</v>
      </c>
      <c r="D1855" s="323">
        <v>10</v>
      </c>
      <c r="E1855" s="48">
        <v>752</v>
      </c>
      <c r="F1855" s="434">
        <v>15</v>
      </c>
      <c r="G1855" s="298">
        <v>1705.6569500000001</v>
      </c>
      <c r="H1855" s="288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</row>
    <row r="1856" spans="1:22" ht="25.5" x14ac:dyDescent="0.25">
      <c r="A1856" s="301" t="s">
        <v>1322</v>
      </c>
      <c r="B1856" s="47" t="s">
        <v>847</v>
      </c>
      <c r="C1856" s="48">
        <v>2024</v>
      </c>
      <c r="D1856" s="323">
        <v>10</v>
      </c>
      <c r="E1856" s="48">
        <v>73</v>
      </c>
      <c r="F1856" s="434">
        <v>15</v>
      </c>
      <c r="G1856" s="298">
        <v>175.10796999999999</v>
      </c>
      <c r="H1856" s="288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</row>
    <row r="1857" spans="1:22" ht="51" x14ac:dyDescent="0.25">
      <c r="A1857" s="301" t="s">
        <v>1322</v>
      </c>
      <c r="B1857" s="47" t="s">
        <v>860</v>
      </c>
      <c r="C1857" s="48">
        <v>2024</v>
      </c>
      <c r="D1857" s="323">
        <v>10</v>
      </c>
      <c r="E1857" s="48">
        <v>113.5</v>
      </c>
      <c r="F1857" s="434">
        <v>15</v>
      </c>
      <c r="G1857" s="298">
        <v>323.63835999999998</v>
      </c>
      <c r="H1857" s="288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</row>
    <row r="1858" spans="1:22" x14ac:dyDescent="0.25">
      <c r="A1858" s="301" t="s">
        <v>1322</v>
      </c>
      <c r="B1858" s="47" t="s">
        <v>861</v>
      </c>
      <c r="C1858" s="48">
        <v>2024</v>
      </c>
      <c r="D1858" s="323">
        <v>10</v>
      </c>
      <c r="E1858" s="48">
        <v>113.5</v>
      </c>
      <c r="F1858" s="434">
        <v>15</v>
      </c>
      <c r="G1858" s="298">
        <v>323.63835999999998</v>
      </c>
      <c r="H1858" s="288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</row>
    <row r="1859" spans="1:22" x14ac:dyDescent="0.25">
      <c r="A1859" s="301" t="s">
        <v>1322</v>
      </c>
      <c r="B1859" s="47" t="s">
        <v>1491</v>
      </c>
      <c r="C1859" s="48">
        <v>2024</v>
      </c>
      <c r="D1859" s="323">
        <v>10</v>
      </c>
      <c r="E1859" s="48">
        <v>20</v>
      </c>
      <c r="F1859" s="434">
        <v>150</v>
      </c>
      <c r="G1859" s="298">
        <v>211.70996</v>
      </c>
      <c r="H1859" s="288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</row>
    <row r="1860" spans="1:22" x14ac:dyDescent="0.25">
      <c r="A1860" s="301" t="s">
        <v>1322</v>
      </c>
      <c r="B1860" s="47" t="s">
        <v>868</v>
      </c>
      <c r="C1860" s="48">
        <v>2024</v>
      </c>
      <c r="D1860" s="323">
        <v>10</v>
      </c>
      <c r="E1860" s="48">
        <v>16</v>
      </c>
      <c r="F1860" s="434">
        <v>15</v>
      </c>
      <c r="G1860" s="298">
        <v>334.38160999999997</v>
      </c>
      <c r="H1860" s="288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</row>
    <row r="1861" spans="1:22" x14ac:dyDescent="0.25">
      <c r="A1861" s="301" t="s">
        <v>1322</v>
      </c>
      <c r="B1861" s="47" t="s">
        <v>869</v>
      </c>
      <c r="C1861" s="48">
        <v>2024</v>
      </c>
      <c r="D1861" s="323">
        <v>10</v>
      </c>
      <c r="E1861" s="48">
        <v>15</v>
      </c>
      <c r="F1861" s="434">
        <v>15</v>
      </c>
      <c r="G1861" s="298">
        <v>249.71894</v>
      </c>
      <c r="H1861" s="288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</row>
    <row r="1862" spans="1:22" x14ac:dyDescent="0.25">
      <c r="A1862" s="301" t="s">
        <v>1322</v>
      </c>
      <c r="B1862" s="47" t="s">
        <v>870</v>
      </c>
      <c r="C1862" s="48">
        <v>2024</v>
      </c>
      <c r="D1862" s="323">
        <v>10</v>
      </c>
      <c r="E1862" s="48">
        <v>19</v>
      </c>
      <c r="F1862" s="434">
        <v>5</v>
      </c>
      <c r="G1862" s="298">
        <v>285.62695000000002</v>
      </c>
      <c r="H1862" s="288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</row>
    <row r="1863" spans="1:22" x14ac:dyDescent="0.25">
      <c r="A1863" s="301" t="s">
        <v>1322</v>
      </c>
      <c r="B1863" s="47" t="s">
        <v>872</v>
      </c>
      <c r="C1863" s="48">
        <v>2024</v>
      </c>
      <c r="D1863" s="323">
        <v>10</v>
      </c>
      <c r="E1863" s="48">
        <v>72</v>
      </c>
      <c r="F1863" s="434">
        <v>15</v>
      </c>
      <c r="G1863" s="298">
        <v>491.45577000000003</v>
      </c>
      <c r="H1863" s="288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</row>
    <row r="1864" spans="1:22" x14ac:dyDescent="0.25">
      <c r="A1864" s="301" t="s">
        <v>1322</v>
      </c>
      <c r="B1864" s="47" t="s">
        <v>878</v>
      </c>
      <c r="C1864" s="48">
        <v>2024</v>
      </c>
      <c r="D1864" s="323">
        <v>10</v>
      </c>
      <c r="E1864" s="48">
        <v>290</v>
      </c>
      <c r="F1864" s="434">
        <v>60</v>
      </c>
      <c r="G1864" s="298">
        <v>1521.0290400000001</v>
      </c>
      <c r="H1864" s="288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</row>
    <row r="1865" spans="1:22" x14ac:dyDescent="0.25">
      <c r="A1865" s="301" t="s">
        <v>1322</v>
      </c>
      <c r="B1865" s="47" t="s">
        <v>910</v>
      </c>
      <c r="C1865" s="48">
        <v>2024</v>
      </c>
      <c r="D1865" s="323">
        <v>10</v>
      </c>
      <c r="E1865" s="48">
        <v>646</v>
      </c>
      <c r="F1865" s="434">
        <v>15</v>
      </c>
      <c r="G1865" s="298">
        <v>4756.9559600000002</v>
      </c>
      <c r="H1865" s="288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</row>
    <row r="1866" spans="1:22" x14ac:dyDescent="0.25">
      <c r="A1866" s="301" t="s">
        <v>1322</v>
      </c>
      <c r="B1866" s="47" t="s">
        <v>911</v>
      </c>
      <c r="C1866" s="48">
        <v>2024</v>
      </c>
      <c r="D1866" s="323">
        <v>10</v>
      </c>
      <c r="E1866" s="48">
        <v>727</v>
      </c>
      <c r="F1866" s="434">
        <v>3</v>
      </c>
      <c r="G1866" s="298">
        <v>1937.4085299999999</v>
      </c>
      <c r="H1866" s="288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</row>
    <row r="1867" spans="1:22" ht="25.5" x14ac:dyDescent="0.25">
      <c r="A1867" s="301" t="s">
        <v>1322</v>
      </c>
      <c r="B1867" s="47" t="s">
        <v>1500</v>
      </c>
      <c r="C1867" s="48">
        <v>2024</v>
      </c>
      <c r="D1867" s="323">
        <v>10</v>
      </c>
      <c r="E1867" s="48">
        <v>33</v>
      </c>
      <c r="F1867" s="434">
        <v>150</v>
      </c>
      <c r="G1867" s="298">
        <v>372.32069000000001</v>
      </c>
      <c r="H1867" s="288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</row>
    <row r="1868" spans="1:22" ht="25.5" x14ac:dyDescent="0.25">
      <c r="A1868" s="301" t="s">
        <v>1322</v>
      </c>
      <c r="B1868" s="47" t="s">
        <v>1501</v>
      </c>
      <c r="C1868" s="48">
        <v>2024</v>
      </c>
      <c r="D1868" s="323">
        <v>10</v>
      </c>
      <c r="E1868" s="48">
        <v>20</v>
      </c>
      <c r="F1868" s="434">
        <v>150</v>
      </c>
      <c r="G1868" s="298">
        <v>321.55671999999998</v>
      </c>
      <c r="H1868" s="288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</row>
    <row r="1869" spans="1:22" ht="25.5" x14ac:dyDescent="0.25">
      <c r="A1869" s="301" t="s">
        <v>1322</v>
      </c>
      <c r="B1869" s="47" t="s">
        <v>1501</v>
      </c>
      <c r="C1869" s="48">
        <v>2024</v>
      </c>
      <c r="D1869" s="323">
        <v>10</v>
      </c>
      <c r="E1869" s="48">
        <v>341</v>
      </c>
      <c r="F1869" s="434">
        <v>150</v>
      </c>
      <c r="G1869" s="298">
        <v>1588.87472</v>
      </c>
      <c r="H1869" s="288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</row>
    <row r="1870" spans="1:22" ht="25.5" x14ac:dyDescent="0.25">
      <c r="A1870" s="301" t="s">
        <v>1322</v>
      </c>
      <c r="B1870" s="47" t="s">
        <v>943</v>
      </c>
      <c r="C1870" s="48">
        <v>2024</v>
      </c>
      <c r="D1870" s="323">
        <v>10</v>
      </c>
      <c r="E1870" s="48">
        <v>1711</v>
      </c>
      <c r="F1870" s="434">
        <v>3</v>
      </c>
      <c r="G1870" s="298">
        <v>4176.2184999999999</v>
      </c>
      <c r="H1870" s="288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</row>
    <row r="1871" spans="1:22" ht="25.5" x14ac:dyDescent="0.25">
      <c r="A1871" s="301" t="s">
        <v>1322</v>
      </c>
      <c r="B1871" s="47" t="s">
        <v>1507</v>
      </c>
      <c r="C1871" s="48">
        <v>2024</v>
      </c>
      <c r="D1871" s="323">
        <v>10</v>
      </c>
      <c r="E1871" s="48">
        <v>6559</v>
      </c>
      <c r="F1871" s="434">
        <v>150</v>
      </c>
      <c r="G1871" s="298">
        <v>17793.385920000001</v>
      </c>
      <c r="H1871" s="288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</row>
    <row r="1872" spans="1:22" ht="25.5" x14ac:dyDescent="0.25">
      <c r="A1872" s="301" t="s">
        <v>1322</v>
      </c>
      <c r="B1872" s="47" t="s">
        <v>1642</v>
      </c>
      <c r="C1872" s="48">
        <v>2024</v>
      </c>
      <c r="D1872" s="323">
        <v>10</v>
      </c>
      <c r="E1872" s="48">
        <v>410</v>
      </c>
      <c r="F1872" s="434">
        <v>85</v>
      </c>
      <c r="G1872" s="298">
        <v>991.3743199999999</v>
      </c>
      <c r="H1872" s="288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</row>
    <row r="1873" spans="1:22" x14ac:dyDescent="0.25">
      <c r="A1873" s="301" t="s">
        <v>1322</v>
      </c>
      <c r="B1873" s="47" t="s">
        <v>1605</v>
      </c>
      <c r="C1873" s="48">
        <v>2024</v>
      </c>
      <c r="D1873" s="323">
        <v>10</v>
      </c>
      <c r="E1873" s="48">
        <v>17</v>
      </c>
      <c r="F1873" s="434">
        <v>140</v>
      </c>
      <c r="G1873" s="298">
        <v>411.12031000000002</v>
      </c>
      <c r="H1873" s="288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</row>
    <row r="1874" spans="1:22" x14ac:dyDescent="0.25">
      <c r="A1874" s="301" t="s">
        <v>1322</v>
      </c>
      <c r="B1874" s="47" t="s">
        <v>1643</v>
      </c>
      <c r="C1874" s="48">
        <v>2024</v>
      </c>
      <c r="D1874" s="323">
        <v>10</v>
      </c>
      <c r="E1874" s="48">
        <v>16</v>
      </c>
      <c r="F1874" s="434">
        <v>150</v>
      </c>
      <c r="G1874" s="298">
        <v>174.44920999999999</v>
      </c>
      <c r="H1874" s="288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</row>
    <row r="1875" spans="1:22" ht="25.5" x14ac:dyDescent="0.25">
      <c r="A1875" s="301" t="s">
        <v>1322</v>
      </c>
      <c r="B1875" s="47" t="s">
        <v>960</v>
      </c>
      <c r="C1875" s="48">
        <v>2024</v>
      </c>
      <c r="D1875" s="323">
        <v>10</v>
      </c>
      <c r="E1875" s="48">
        <v>17</v>
      </c>
      <c r="F1875" s="434">
        <v>10</v>
      </c>
      <c r="G1875" s="298">
        <v>206.92376999999999</v>
      </c>
      <c r="H1875" s="288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</row>
    <row r="1876" spans="1:22" ht="25.5" x14ac:dyDescent="0.25">
      <c r="A1876" s="301" t="s">
        <v>1322</v>
      </c>
      <c r="B1876" s="47" t="s">
        <v>1509</v>
      </c>
      <c r="C1876" s="48">
        <v>2024</v>
      </c>
      <c r="D1876" s="323">
        <v>10</v>
      </c>
      <c r="E1876" s="48">
        <v>17</v>
      </c>
      <c r="F1876" s="434">
        <v>108.7</v>
      </c>
      <c r="G1876" s="298">
        <v>271.57821999999999</v>
      </c>
      <c r="H1876" s="288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</row>
    <row r="1877" spans="1:22" x14ac:dyDescent="0.25">
      <c r="A1877" s="301" t="s">
        <v>1322</v>
      </c>
      <c r="B1877" s="47" t="s">
        <v>964</v>
      </c>
      <c r="C1877" s="48">
        <v>2024</v>
      </c>
      <c r="D1877" s="323">
        <v>10</v>
      </c>
      <c r="E1877" s="48">
        <v>17</v>
      </c>
      <c r="F1877" s="434">
        <v>5</v>
      </c>
      <c r="G1877" s="298">
        <v>279.55414000000002</v>
      </c>
      <c r="H1877" s="288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</row>
    <row r="1878" spans="1:22" ht="25.5" x14ac:dyDescent="0.25">
      <c r="A1878" s="301" t="s">
        <v>1322</v>
      </c>
      <c r="B1878" s="47" t="s">
        <v>1512</v>
      </c>
      <c r="C1878" s="48">
        <v>2024</v>
      </c>
      <c r="D1878" s="323">
        <v>10</v>
      </c>
      <c r="E1878" s="48">
        <v>80.5</v>
      </c>
      <c r="F1878" s="434">
        <v>18</v>
      </c>
      <c r="G1878" s="297">
        <v>837.18818999999996</v>
      </c>
      <c r="H1878" s="288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</row>
    <row r="1879" spans="1:22" ht="25.5" x14ac:dyDescent="0.25">
      <c r="A1879" s="301" t="s">
        <v>1322</v>
      </c>
      <c r="B1879" s="47" t="s">
        <v>1644</v>
      </c>
      <c r="C1879" s="48">
        <v>2024</v>
      </c>
      <c r="D1879" s="323">
        <v>10</v>
      </c>
      <c r="E1879" s="48">
        <v>80.5</v>
      </c>
      <c r="F1879" s="434">
        <v>105</v>
      </c>
      <c r="G1879" s="297">
        <v>25.622779999999999</v>
      </c>
      <c r="H1879" s="288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</row>
    <row r="1880" spans="1:22" ht="25.5" x14ac:dyDescent="0.25">
      <c r="A1880" s="301" t="s">
        <v>1322</v>
      </c>
      <c r="B1880" s="47" t="s">
        <v>1645</v>
      </c>
      <c r="C1880" s="48">
        <v>2024</v>
      </c>
      <c r="D1880" s="323">
        <v>10</v>
      </c>
      <c r="E1880" s="48">
        <v>20</v>
      </c>
      <c r="F1880" s="434">
        <v>20</v>
      </c>
      <c r="G1880" s="297">
        <v>226.45340999999999</v>
      </c>
      <c r="H1880" s="288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</row>
    <row r="1881" spans="1:22" ht="38.25" x14ac:dyDescent="0.25">
      <c r="A1881" s="301" t="s">
        <v>1322</v>
      </c>
      <c r="B1881" s="47" t="s">
        <v>1646</v>
      </c>
      <c r="C1881" s="48">
        <v>2024</v>
      </c>
      <c r="D1881" s="323">
        <v>10</v>
      </c>
      <c r="E1881" s="48">
        <v>15</v>
      </c>
      <c r="F1881" s="434">
        <v>100</v>
      </c>
      <c r="G1881" s="297">
        <v>240.25215</v>
      </c>
      <c r="H1881" s="288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</row>
    <row r="1882" spans="1:22" ht="25.5" x14ac:dyDescent="0.25">
      <c r="A1882" s="301" t="s">
        <v>1322</v>
      </c>
      <c r="B1882" s="47" t="s">
        <v>993</v>
      </c>
      <c r="C1882" s="48">
        <v>2024</v>
      </c>
      <c r="D1882" s="323">
        <v>10</v>
      </c>
      <c r="E1882" s="48">
        <v>15</v>
      </c>
      <c r="F1882" s="434">
        <v>50</v>
      </c>
      <c r="G1882" s="297">
        <v>144.38234</v>
      </c>
      <c r="H1882" s="288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</row>
    <row r="1883" spans="1:22" x14ac:dyDescent="0.25">
      <c r="A1883" s="301" t="s">
        <v>1322</v>
      </c>
      <c r="B1883" s="47" t="s">
        <v>1023</v>
      </c>
      <c r="C1883" s="48">
        <v>2024</v>
      </c>
      <c r="D1883" s="323">
        <v>10</v>
      </c>
      <c r="E1883" s="48">
        <v>1437</v>
      </c>
      <c r="F1883" s="434">
        <v>3</v>
      </c>
      <c r="G1883" s="297">
        <v>3178.0557200000003</v>
      </c>
      <c r="H1883" s="288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</row>
    <row r="1884" spans="1:22" x14ac:dyDescent="0.25">
      <c r="A1884" s="301" t="s">
        <v>1322</v>
      </c>
      <c r="B1884" s="47" t="s">
        <v>1040</v>
      </c>
      <c r="C1884" s="48">
        <v>2024</v>
      </c>
      <c r="D1884" s="323">
        <v>10</v>
      </c>
      <c r="E1884" s="48">
        <v>1031</v>
      </c>
      <c r="F1884" s="434">
        <v>60</v>
      </c>
      <c r="G1884" s="297">
        <v>2310.5644900000002</v>
      </c>
      <c r="H1884" s="288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</row>
    <row r="1885" spans="1:22" ht="25.5" x14ac:dyDescent="0.25">
      <c r="A1885" s="301" t="s">
        <v>1322</v>
      </c>
      <c r="B1885" s="47" t="s">
        <v>1041</v>
      </c>
      <c r="C1885" s="48">
        <v>2024</v>
      </c>
      <c r="D1885" s="323">
        <v>10</v>
      </c>
      <c r="E1885" s="48">
        <v>15</v>
      </c>
      <c r="F1885" s="434">
        <v>7</v>
      </c>
      <c r="G1885" s="297">
        <v>218.15472</v>
      </c>
      <c r="H1885" s="288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</row>
    <row r="1886" spans="1:22" x14ac:dyDescent="0.25">
      <c r="A1886" s="301" t="s">
        <v>1322</v>
      </c>
      <c r="B1886" s="47" t="s">
        <v>1515</v>
      </c>
      <c r="C1886" s="48">
        <v>2024</v>
      </c>
      <c r="D1886" s="323">
        <v>10</v>
      </c>
      <c r="E1886" s="48">
        <v>77</v>
      </c>
      <c r="F1886" s="434">
        <v>15</v>
      </c>
      <c r="G1886" s="297">
        <v>596.21771000000001</v>
      </c>
      <c r="H1886" s="288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</row>
    <row r="1887" spans="1:22" x14ac:dyDescent="0.25">
      <c r="A1887" s="301" t="s">
        <v>1322</v>
      </c>
      <c r="B1887" s="54" t="s">
        <v>1647</v>
      </c>
      <c r="C1887" s="48">
        <v>2024</v>
      </c>
      <c r="D1887" s="323">
        <v>10</v>
      </c>
      <c r="E1887" s="48">
        <v>7</v>
      </c>
      <c r="F1887" s="434">
        <v>50</v>
      </c>
      <c r="G1887" s="298">
        <v>301.50092000000001</v>
      </c>
      <c r="H1887" s="288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</row>
    <row r="1888" spans="1:22" x14ac:dyDescent="0.25">
      <c r="A1888" s="301" t="s">
        <v>1322</v>
      </c>
      <c r="B1888" s="54" t="s">
        <v>1647</v>
      </c>
      <c r="C1888" s="48">
        <v>2024</v>
      </c>
      <c r="D1888" s="323">
        <v>10</v>
      </c>
      <c r="E1888" s="48">
        <v>238</v>
      </c>
      <c r="F1888" s="434">
        <v>50</v>
      </c>
      <c r="G1888" s="298">
        <v>1133.3108400000001</v>
      </c>
      <c r="H1888" s="288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</row>
    <row r="1889" spans="1:22" ht="25.5" x14ac:dyDescent="0.25">
      <c r="A1889" s="301" t="s">
        <v>1322</v>
      </c>
      <c r="B1889" s="54" t="s">
        <v>1516</v>
      </c>
      <c r="C1889" s="48">
        <v>2024</v>
      </c>
      <c r="D1889" s="323">
        <v>10</v>
      </c>
      <c r="E1889" s="48">
        <v>3.75</v>
      </c>
      <c r="F1889" s="434">
        <v>15</v>
      </c>
      <c r="G1889" s="298">
        <v>60.337949999999999</v>
      </c>
      <c r="H1889" s="288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</row>
    <row r="1890" spans="1:22" ht="38.25" x14ac:dyDescent="0.25">
      <c r="A1890" s="301" t="s">
        <v>1322</v>
      </c>
      <c r="B1890" s="54" t="s">
        <v>1517</v>
      </c>
      <c r="C1890" s="48">
        <v>2024</v>
      </c>
      <c r="D1890" s="323">
        <v>10</v>
      </c>
      <c r="E1890" s="48">
        <v>3.75</v>
      </c>
      <c r="F1890" s="434">
        <v>5</v>
      </c>
      <c r="G1890" s="298">
        <v>60.337949999999999</v>
      </c>
      <c r="H1890" s="288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</row>
    <row r="1891" spans="1:22" ht="38.25" x14ac:dyDescent="0.25">
      <c r="A1891" s="301" t="s">
        <v>1322</v>
      </c>
      <c r="B1891" s="54" t="s">
        <v>1518</v>
      </c>
      <c r="C1891" s="48">
        <v>2024</v>
      </c>
      <c r="D1891" s="323">
        <v>10</v>
      </c>
      <c r="E1891" s="48">
        <v>3.75</v>
      </c>
      <c r="F1891" s="434">
        <v>15</v>
      </c>
      <c r="G1891" s="298">
        <v>60.337949999999999</v>
      </c>
      <c r="H1891" s="288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</row>
    <row r="1892" spans="1:22" ht="38.25" x14ac:dyDescent="0.25">
      <c r="A1892" s="301" t="s">
        <v>1322</v>
      </c>
      <c r="B1892" s="54" t="s">
        <v>1519</v>
      </c>
      <c r="C1892" s="48">
        <v>2024</v>
      </c>
      <c r="D1892" s="323">
        <v>10</v>
      </c>
      <c r="E1892" s="48">
        <v>3.75</v>
      </c>
      <c r="F1892" s="434">
        <v>15</v>
      </c>
      <c r="G1892" s="298">
        <v>60.337949999999999</v>
      </c>
      <c r="H1892" s="288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</row>
    <row r="1893" spans="1:22" x14ac:dyDescent="0.25">
      <c r="A1893" s="301" t="s">
        <v>1322</v>
      </c>
      <c r="B1893" s="54" t="s">
        <v>1070</v>
      </c>
      <c r="C1893" s="48">
        <v>2024</v>
      </c>
      <c r="D1893" s="323">
        <v>10</v>
      </c>
      <c r="E1893" s="48">
        <v>15</v>
      </c>
      <c r="F1893" s="434">
        <v>15</v>
      </c>
      <c r="G1893" s="298">
        <v>263.48129</v>
      </c>
      <c r="H1893" s="288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</row>
    <row r="1894" spans="1:22" ht="25.5" x14ac:dyDescent="0.25">
      <c r="A1894" s="301" t="s">
        <v>1322</v>
      </c>
      <c r="B1894" s="54" t="s">
        <v>1071</v>
      </c>
      <c r="C1894" s="48">
        <v>2024</v>
      </c>
      <c r="D1894" s="323">
        <v>10</v>
      </c>
      <c r="E1894" s="48">
        <v>16</v>
      </c>
      <c r="F1894" s="434">
        <v>15</v>
      </c>
      <c r="G1894" s="298">
        <v>237.38504</v>
      </c>
      <c r="H1894" s="288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</row>
    <row r="1895" spans="1:22" x14ac:dyDescent="0.25">
      <c r="A1895" s="301" t="s">
        <v>1322</v>
      </c>
      <c r="B1895" s="54" t="s">
        <v>1538</v>
      </c>
      <c r="C1895" s="48">
        <v>2024</v>
      </c>
      <c r="D1895" s="323">
        <v>10</v>
      </c>
      <c r="E1895" s="48">
        <v>502</v>
      </c>
      <c r="F1895" s="434">
        <v>150</v>
      </c>
      <c r="G1895" s="298">
        <v>1612.9041399999999</v>
      </c>
      <c r="H1895" s="288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</row>
    <row r="1896" spans="1:22" ht="25.5" x14ac:dyDescent="0.25">
      <c r="A1896" s="301" t="s">
        <v>1322</v>
      </c>
      <c r="B1896" s="54" t="s">
        <v>1099</v>
      </c>
      <c r="C1896" s="48">
        <v>2024</v>
      </c>
      <c r="D1896" s="323">
        <v>10</v>
      </c>
      <c r="E1896" s="48">
        <v>0</v>
      </c>
      <c r="F1896" s="434">
        <v>10</v>
      </c>
      <c r="G1896" s="298">
        <v>112.58242</v>
      </c>
      <c r="H1896" s="288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</row>
    <row r="1897" spans="1:22" ht="25.5" x14ac:dyDescent="0.25">
      <c r="A1897" s="301" t="s">
        <v>1322</v>
      </c>
      <c r="B1897" s="54" t="s">
        <v>1648</v>
      </c>
      <c r="C1897" s="48">
        <v>2024</v>
      </c>
      <c r="D1897" s="323">
        <v>10</v>
      </c>
      <c r="E1897" s="48">
        <v>10</v>
      </c>
      <c r="F1897" s="434">
        <v>1241</v>
      </c>
      <c r="G1897" s="298">
        <v>253.66564000000002</v>
      </c>
      <c r="H1897" s="288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</row>
    <row r="1898" spans="1:22" ht="25.5" x14ac:dyDescent="0.25">
      <c r="A1898" s="301" t="s">
        <v>1322</v>
      </c>
      <c r="B1898" s="47" t="s">
        <v>1539</v>
      </c>
      <c r="C1898" s="48">
        <v>2024</v>
      </c>
      <c r="D1898" s="323">
        <v>10</v>
      </c>
      <c r="E1898" s="48">
        <v>170</v>
      </c>
      <c r="F1898" s="434">
        <v>15</v>
      </c>
      <c r="G1898" s="298">
        <v>312.06638500000003</v>
      </c>
      <c r="H1898" s="288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</row>
    <row r="1899" spans="1:22" ht="25.5" x14ac:dyDescent="0.25">
      <c r="A1899" s="301" t="s">
        <v>1322</v>
      </c>
      <c r="B1899" s="47" t="s">
        <v>1540</v>
      </c>
      <c r="C1899" s="48">
        <v>2024</v>
      </c>
      <c r="D1899" s="323">
        <v>10</v>
      </c>
      <c r="E1899" s="48">
        <v>85</v>
      </c>
      <c r="F1899" s="434">
        <v>6</v>
      </c>
      <c r="G1899" s="298">
        <v>312.06638500000003</v>
      </c>
      <c r="H1899" s="288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</row>
    <row r="1900" spans="1:22" ht="38.25" x14ac:dyDescent="0.25">
      <c r="A1900" s="301" t="s">
        <v>1322</v>
      </c>
      <c r="B1900" s="47" t="s">
        <v>1131</v>
      </c>
      <c r="C1900" s="48">
        <v>2024</v>
      </c>
      <c r="D1900" s="323">
        <v>10</v>
      </c>
      <c r="E1900" s="48">
        <v>30</v>
      </c>
      <c r="F1900" s="434">
        <v>1</v>
      </c>
      <c r="G1900" s="298">
        <v>80.973280000000003</v>
      </c>
      <c r="H1900" s="288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</row>
    <row r="1901" spans="1:22" ht="38.25" x14ac:dyDescent="0.25">
      <c r="A1901" s="301" t="s">
        <v>1322</v>
      </c>
      <c r="B1901" s="47" t="s">
        <v>1132</v>
      </c>
      <c r="C1901" s="48">
        <v>2024</v>
      </c>
      <c r="D1901" s="323">
        <v>10</v>
      </c>
      <c r="E1901" s="48">
        <v>30</v>
      </c>
      <c r="F1901" s="434">
        <v>1</v>
      </c>
      <c r="G1901" s="298">
        <v>80.973280000000003</v>
      </c>
      <c r="H1901" s="288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</row>
    <row r="1902" spans="1:22" ht="38.25" x14ac:dyDescent="0.25">
      <c r="A1902" s="301" t="s">
        <v>1322</v>
      </c>
      <c r="B1902" s="47" t="s">
        <v>1133</v>
      </c>
      <c r="C1902" s="48">
        <v>2024</v>
      </c>
      <c r="D1902" s="323">
        <v>10</v>
      </c>
      <c r="E1902" s="48">
        <v>30</v>
      </c>
      <c r="F1902" s="434">
        <v>1</v>
      </c>
      <c r="G1902" s="298">
        <v>80.973280000000003</v>
      </c>
      <c r="H1902" s="288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</row>
    <row r="1903" spans="1:22" ht="38.25" x14ac:dyDescent="0.25">
      <c r="A1903" s="301" t="s">
        <v>1322</v>
      </c>
      <c r="B1903" s="47" t="s">
        <v>1134</v>
      </c>
      <c r="C1903" s="48">
        <v>2024</v>
      </c>
      <c r="D1903" s="323">
        <v>10</v>
      </c>
      <c r="E1903" s="48">
        <v>30</v>
      </c>
      <c r="F1903" s="434">
        <v>1</v>
      </c>
      <c r="G1903" s="298">
        <v>80.973280000000003</v>
      </c>
      <c r="H1903" s="288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</row>
    <row r="1904" spans="1:22" ht="38.25" x14ac:dyDescent="0.25">
      <c r="A1904" s="301" t="s">
        <v>1322</v>
      </c>
      <c r="B1904" s="47" t="s">
        <v>1135</v>
      </c>
      <c r="C1904" s="48">
        <v>2024</v>
      </c>
      <c r="D1904" s="323">
        <v>10</v>
      </c>
      <c r="E1904" s="48">
        <v>30</v>
      </c>
      <c r="F1904" s="434">
        <v>1</v>
      </c>
      <c r="G1904" s="298">
        <v>80.973280000000003</v>
      </c>
      <c r="H1904" s="288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</row>
    <row r="1905" spans="1:22" ht="25.5" x14ac:dyDescent="0.25">
      <c r="A1905" s="301" t="s">
        <v>1322</v>
      </c>
      <c r="B1905" s="47" t="s">
        <v>1136</v>
      </c>
      <c r="C1905" s="48">
        <v>2024</v>
      </c>
      <c r="D1905" s="323">
        <v>10</v>
      </c>
      <c r="E1905" s="48">
        <v>30</v>
      </c>
      <c r="F1905" s="434">
        <v>15</v>
      </c>
      <c r="G1905" s="298">
        <v>80.973280000000003</v>
      </c>
      <c r="H1905" s="288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</row>
    <row r="1906" spans="1:22" ht="38.25" x14ac:dyDescent="0.25">
      <c r="A1906" s="301" t="s">
        <v>1322</v>
      </c>
      <c r="B1906" s="47" t="s">
        <v>1137</v>
      </c>
      <c r="C1906" s="48">
        <v>2024</v>
      </c>
      <c r="D1906" s="323">
        <v>10</v>
      </c>
      <c r="E1906" s="48">
        <v>30</v>
      </c>
      <c r="F1906" s="434">
        <v>1</v>
      </c>
      <c r="G1906" s="298">
        <v>80.973280000000003</v>
      </c>
      <c r="H1906" s="288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</row>
    <row r="1907" spans="1:22" ht="38.25" x14ac:dyDescent="0.25">
      <c r="A1907" s="301" t="s">
        <v>1322</v>
      </c>
      <c r="B1907" s="47" t="s">
        <v>1138</v>
      </c>
      <c r="C1907" s="48">
        <v>2024</v>
      </c>
      <c r="D1907" s="323">
        <v>10</v>
      </c>
      <c r="E1907" s="48">
        <v>30</v>
      </c>
      <c r="F1907" s="434">
        <v>10</v>
      </c>
      <c r="G1907" s="298">
        <v>80.973280000000003</v>
      </c>
      <c r="H1907" s="288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</row>
    <row r="1908" spans="1:22" ht="38.25" x14ac:dyDescent="0.25">
      <c r="A1908" s="301" t="s">
        <v>1322</v>
      </c>
      <c r="B1908" s="47" t="s">
        <v>1139</v>
      </c>
      <c r="C1908" s="48">
        <v>2024</v>
      </c>
      <c r="D1908" s="323">
        <v>10</v>
      </c>
      <c r="E1908" s="48">
        <v>30</v>
      </c>
      <c r="F1908" s="434">
        <v>1</v>
      </c>
      <c r="G1908" s="298">
        <v>80.973280000000003</v>
      </c>
      <c r="H1908" s="288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</row>
    <row r="1909" spans="1:22" ht="38.25" x14ac:dyDescent="0.25">
      <c r="A1909" s="301" t="s">
        <v>1322</v>
      </c>
      <c r="B1909" s="47" t="s">
        <v>1140</v>
      </c>
      <c r="C1909" s="48">
        <v>2024</v>
      </c>
      <c r="D1909" s="323">
        <v>10</v>
      </c>
      <c r="E1909" s="48">
        <v>30</v>
      </c>
      <c r="F1909" s="434">
        <v>1</v>
      </c>
      <c r="G1909" s="298">
        <v>80.973280000000003</v>
      </c>
      <c r="H1909" s="288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</row>
    <row r="1910" spans="1:22" ht="38.25" x14ac:dyDescent="0.25">
      <c r="A1910" s="301" t="s">
        <v>1322</v>
      </c>
      <c r="B1910" s="47" t="s">
        <v>1141</v>
      </c>
      <c r="C1910" s="48">
        <v>2024</v>
      </c>
      <c r="D1910" s="323">
        <v>10</v>
      </c>
      <c r="E1910" s="48">
        <v>30</v>
      </c>
      <c r="F1910" s="434">
        <v>15</v>
      </c>
      <c r="G1910" s="298">
        <v>80.973280000000003</v>
      </c>
      <c r="H1910" s="288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</row>
    <row r="1911" spans="1:22" ht="38.25" x14ac:dyDescent="0.25">
      <c r="A1911" s="301" t="s">
        <v>1322</v>
      </c>
      <c r="B1911" s="47" t="s">
        <v>1142</v>
      </c>
      <c r="C1911" s="48">
        <v>2024</v>
      </c>
      <c r="D1911" s="323">
        <v>10</v>
      </c>
      <c r="E1911" s="48">
        <v>30</v>
      </c>
      <c r="F1911" s="434">
        <v>1</v>
      </c>
      <c r="G1911" s="298">
        <v>80.973280000000003</v>
      </c>
      <c r="H1911" s="288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</row>
    <row r="1912" spans="1:22" ht="38.25" x14ac:dyDescent="0.25">
      <c r="A1912" s="301" t="s">
        <v>1322</v>
      </c>
      <c r="B1912" s="47" t="s">
        <v>1649</v>
      </c>
      <c r="C1912" s="48">
        <v>2024</v>
      </c>
      <c r="D1912" s="323">
        <v>10</v>
      </c>
      <c r="E1912" s="48">
        <v>30</v>
      </c>
      <c r="F1912" s="434">
        <v>10</v>
      </c>
      <c r="G1912" s="298">
        <v>80.973280000000003</v>
      </c>
      <c r="H1912" s="288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</row>
    <row r="1913" spans="1:22" ht="25.5" x14ac:dyDescent="0.25">
      <c r="A1913" s="301" t="s">
        <v>1322</v>
      </c>
      <c r="B1913" s="47" t="s">
        <v>1541</v>
      </c>
      <c r="C1913" s="48">
        <v>2024</v>
      </c>
      <c r="D1913" s="323">
        <v>10</v>
      </c>
      <c r="E1913" s="48">
        <v>0.6</v>
      </c>
      <c r="F1913" s="434">
        <v>1</v>
      </c>
      <c r="G1913" s="299">
        <v>31.470683000000001</v>
      </c>
      <c r="H1913" s="288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</row>
    <row r="1914" spans="1:22" ht="25.5" x14ac:dyDescent="0.25">
      <c r="A1914" s="301" t="s">
        <v>1322</v>
      </c>
      <c r="B1914" s="47" t="s">
        <v>1542</v>
      </c>
      <c r="C1914" s="48">
        <v>2024</v>
      </c>
      <c r="D1914" s="323">
        <v>10</v>
      </c>
      <c r="E1914" s="48">
        <v>0.6</v>
      </c>
      <c r="F1914" s="434">
        <v>15</v>
      </c>
      <c r="G1914" s="299">
        <v>31.470683000000001</v>
      </c>
      <c r="H1914" s="288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</row>
    <row r="1915" spans="1:22" ht="25.5" x14ac:dyDescent="0.25">
      <c r="A1915" s="301" t="s">
        <v>1322</v>
      </c>
      <c r="B1915" s="47" t="s">
        <v>1543</v>
      </c>
      <c r="C1915" s="48">
        <v>2024</v>
      </c>
      <c r="D1915" s="323">
        <v>10</v>
      </c>
      <c r="E1915" s="48">
        <v>0.6</v>
      </c>
      <c r="F1915" s="434">
        <v>10</v>
      </c>
      <c r="G1915" s="299">
        <v>31.470683000000001</v>
      </c>
      <c r="H1915" s="288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</row>
    <row r="1916" spans="1:22" ht="38.25" x14ac:dyDescent="0.25">
      <c r="A1916" s="301" t="s">
        <v>1322</v>
      </c>
      <c r="B1916" s="47" t="s">
        <v>1544</v>
      </c>
      <c r="C1916" s="48">
        <v>2024</v>
      </c>
      <c r="D1916" s="323">
        <v>10</v>
      </c>
      <c r="E1916" s="48">
        <v>0.6</v>
      </c>
      <c r="F1916" s="434">
        <v>15</v>
      </c>
      <c r="G1916" s="299">
        <v>31.470683000000001</v>
      </c>
      <c r="H1916" s="288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</row>
    <row r="1917" spans="1:22" ht="38.25" x14ac:dyDescent="0.25">
      <c r="A1917" s="301" t="s">
        <v>1322</v>
      </c>
      <c r="B1917" s="47" t="s">
        <v>1545</v>
      </c>
      <c r="C1917" s="48">
        <v>2024</v>
      </c>
      <c r="D1917" s="323">
        <v>10</v>
      </c>
      <c r="E1917" s="48">
        <v>0.6</v>
      </c>
      <c r="F1917" s="434">
        <v>15</v>
      </c>
      <c r="G1917" s="299">
        <v>31.470683000000001</v>
      </c>
      <c r="H1917" s="288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</row>
    <row r="1918" spans="1:22" ht="38.25" x14ac:dyDescent="0.25">
      <c r="A1918" s="301" t="s">
        <v>1322</v>
      </c>
      <c r="B1918" s="47" t="s">
        <v>1546</v>
      </c>
      <c r="C1918" s="48">
        <v>2024</v>
      </c>
      <c r="D1918" s="323">
        <v>10</v>
      </c>
      <c r="E1918" s="48">
        <v>0.6</v>
      </c>
      <c r="F1918" s="434">
        <v>10</v>
      </c>
      <c r="G1918" s="299">
        <v>31.470683000000001</v>
      </c>
      <c r="H1918" s="288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</row>
    <row r="1919" spans="1:22" ht="25.5" x14ac:dyDescent="0.25">
      <c r="A1919" s="301" t="s">
        <v>1322</v>
      </c>
      <c r="B1919" s="47" t="s">
        <v>1547</v>
      </c>
      <c r="C1919" s="48">
        <v>2024</v>
      </c>
      <c r="D1919" s="323">
        <v>10</v>
      </c>
      <c r="E1919" s="48">
        <v>0.6</v>
      </c>
      <c r="F1919" s="434">
        <v>15</v>
      </c>
      <c r="G1919" s="299">
        <v>31.470683000000001</v>
      </c>
      <c r="H1919" s="288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</row>
    <row r="1920" spans="1:22" ht="25.5" x14ac:dyDescent="0.25">
      <c r="A1920" s="301" t="s">
        <v>1322</v>
      </c>
      <c r="B1920" s="47" t="s">
        <v>1548</v>
      </c>
      <c r="C1920" s="48">
        <v>2024</v>
      </c>
      <c r="D1920" s="323">
        <v>10</v>
      </c>
      <c r="E1920" s="48">
        <v>0.6</v>
      </c>
      <c r="F1920" s="434">
        <v>15</v>
      </c>
      <c r="G1920" s="299">
        <v>31.470683000000001</v>
      </c>
      <c r="H1920" s="288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</row>
    <row r="1921" spans="1:22" ht="25.5" x14ac:dyDescent="0.25">
      <c r="A1921" s="301" t="s">
        <v>1322</v>
      </c>
      <c r="B1921" s="47" t="s">
        <v>1650</v>
      </c>
      <c r="C1921" s="48">
        <v>2024</v>
      </c>
      <c r="D1921" s="323">
        <v>10</v>
      </c>
      <c r="E1921" s="48">
        <v>0.6</v>
      </c>
      <c r="F1921" s="434">
        <v>7</v>
      </c>
      <c r="G1921" s="299">
        <v>31.470683000000001</v>
      </c>
      <c r="H1921" s="288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</row>
    <row r="1922" spans="1:22" x14ac:dyDescent="0.25">
      <c r="A1922" s="301" t="s">
        <v>1322</v>
      </c>
      <c r="B1922" s="47" t="s">
        <v>1549</v>
      </c>
      <c r="C1922" s="48">
        <v>2024</v>
      </c>
      <c r="D1922" s="323">
        <v>10</v>
      </c>
      <c r="E1922" s="48">
        <v>124</v>
      </c>
      <c r="F1922" s="434">
        <v>150</v>
      </c>
      <c r="G1922" s="298">
        <v>710.90846999999997</v>
      </c>
      <c r="H1922" s="288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</row>
    <row r="1923" spans="1:22" x14ac:dyDescent="0.25">
      <c r="A1923" s="301" t="s">
        <v>1322</v>
      </c>
      <c r="B1923" s="47" t="s">
        <v>1143</v>
      </c>
      <c r="C1923" s="48">
        <v>2024</v>
      </c>
      <c r="D1923" s="323">
        <v>10</v>
      </c>
      <c r="E1923" s="48">
        <v>17</v>
      </c>
      <c r="F1923" s="434">
        <v>5</v>
      </c>
      <c r="G1923" s="298">
        <v>314.32456999999999</v>
      </c>
      <c r="H1923" s="288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</row>
    <row r="1924" spans="1:22" x14ac:dyDescent="0.25">
      <c r="A1924" s="301" t="s">
        <v>1322</v>
      </c>
      <c r="B1924" s="47" t="s">
        <v>1550</v>
      </c>
      <c r="C1924" s="48">
        <v>2024</v>
      </c>
      <c r="D1924" s="323">
        <v>10</v>
      </c>
      <c r="E1924" s="48">
        <v>17</v>
      </c>
      <c r="F1924" s="434">
        <v>135</v>
      </c>
      <c r="G1924" s="298">
        <v>381.09246999999999</v>
      </c>
      <c r="H1924" s="288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</row>
    <row r="1925" spans="1:22" ht="25.5" x14ac:dyDescent="0.25">
      <c r="A1925" s="301" t="s">
        <v>1322</v>
      </c>
      <c r="B1925" s="47" t="s">
        <v>1148</v>
      </c>
      <c r="C1925" s="48">
        <v>2024</v>
      </c>
      <c r="D1925" s="323">
        <v>10</v>
      </c>
      <c r="E1925" s="48">
        <v>3989</v>
      </c>
      <c r="F1925" s="434">
        <v>15</v>
      </c>
      <c r="G1925" s="298">
        <v>9356.6553899999999</v>
      </c>
      <c r="H1925" s="288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</row>
    <row r="1926" spans="1:22" ht="38.25" x14ac:dyDescent="0.25">
      <c r="A1926" s="301" t="s">
        <v>1322</v>
      </c>
      <c r="B1926" s="33" t="s">
        <v>1175</v>
      </c>
      <c r="C1926" s="48">
        <v>2024</v>
      </c>
      <c r="D1926" s="323">
        <v>10</v>
      </c>
      <c r="E1926" s="48">
        <v>586</v>
      </c>
      <c r="F1926" s="434">
        <v>15</v>
      </c>
      <c r="G1926" s="305">
        <v>2194.8187600000001</v>
      </c>
      <c r="H1926" s="288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</row>
    <row r="1927" spans="1:22" ht="51" x14ac:dyDescent="0.25">
      <c r="A1927" s="301" t="s">
        <v>1322</v>
      </c>
      <c r="B1927" s="33" t="s">
        <v>1553</v>
      </c>
      <c r="C1927" s="48">
        <v>2024</v>
      </c>
      <c r="D1927" s="323">
        <v>10</v>
      </c>
      <c r="E1927" s="48">
        <v>1186</v>
      </c>
      <c r="F1927" s="434">
        <v>10</v>
      </c>
      <c r="G1927" s="305">
        <v>2669.8356699999999</v>
      </c>
      <c r="H1927" s="288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</row>
    <row r="1928" spans="1:22" x14ac:dyDescent="0.25">
      <c r="A1928" s="301" t="s">
        <v>1322</v>
      </c>
      <c r="B1928" s="33" t="s">
        <v>1554</v>
      </c>
      <c r="C1928" s="48">
        <v>2024</v>
      </c>
      <c r="D1928" s="323">
        <v>10</v>
      </c>
      <c r="E1928" s="48">
        <v>101.2</v>
      </c>
      <c r="F1928" s="437">
        <v>15</v>
      </c>
      <c r="G1928" s="300">
        <v>453.20139999999998</v>
      </c>
      <c r="H1928" s="288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</row>
    <row r="1929" spans="1:22" x14ac:dyDescent="0.25">
      <c r="A1929" s="301" t="s">
        <v>1322</v>
      </c>
      <c r="B1929" s="33" t="s">
        <v>1555</v>
      </c>
      <c r="C1929" s="48">
        <v>2024</v>
      </c>
      <c r="D1929" s="323">
        <v>10</v>
      </c>
      <c r="E1929" s="48">
        <v>101.2</v>
      </c>
      <c r="F1929" s="440">
        <v>15</v>
      </c>
      <c r="G1929" s="300">
        <v>453.20139999999998</v>
      </c>
      <c r="H1929" s="288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</row>
    <row r="1930" spans="1:22" x14ac:dyDescent="0.25">
      <c r="A1930" s="301" t="s">
        <v>1322</v>
      </c>
      <c r="B1930" s="33" t="s">
        <v>1556</v>
      </c>
      <c r="C1930" s="48">
        <v>2024</v>
      </c>
      <c r="D1930" s="323">
        <v>10</v>
      </c>
      <c r="E1930" s="48">
        <v>101.2</v>
      </c>
      <c r="F1930" s="434">
        <v>15</v>
      </c>
      <c r="G1930" s="300">
        <v>453.20139999999998</v>
      </c>
      <c r="H1930" s="288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</row>
    <row r="1931" spans="1:22" x14ac:dyDescent="0.25">
      <c r="A1931" s="301" t="s">
        <v>1322</v>
      </c>
      <c r="B1931" s="33" t="s">
        <v>1557</v>
      </c>
      <c r="C1931" s="48">
        <v>2024</v>
      </c>
      <c r="D1931" s="323">
        <v>10</v>
      </c>
      <c r="E1931" s="48">
        <v>101.2</v>
      </c>
      <c r="F1931" s="434">
        <v>15</v>
      </c>
      <c r="G1931" s="300">
        <v>453.20139999999998</v>
      </c>
      <c r="H1931" s="288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</row>
    <row r="1932" spans="1:22" x14ac:dyDescent="0.25">
      <c r="A1932" s="301" t="s">
        <v>1322</v>
      </c>
      <c r="B1932" s="33" t="s">
        <v>1558</v>
      </c>
      <c r="C1932" s="48">
        <v>2024</v>
      </c>
      <c r="D1932" s="323">
        <v>10</v>
      </c>
      <c r="E1932" s="48">
        <v>101.2</v>
      </c>
      <c r="F1932" s="434">
        <v>15</v>
      </c>
      <c r="G1932" s="300">
        <v>453.20139999999998</v>
      </c>
      <c r="H1932" s="288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</row>
    <row r="1933" spans="1:22" x14ac:dyDescent="0.25">
      <c r="A1933" s="301" t="s">
        <v>1322</v>
      </c>
      <c r="B1933" s="33" t="s">
        <v>1177</v>
      </c>
      <c r="C1933" s="48">
        <v>2024</v>
      </c>
      <c r="D1933" s="323">
        <v>10</v>
      </c>
      <c r="E1933" s="48">
        <v>60</v>
      </c>
      <c r="F1933" s="434">
        <v>3</v>
      </c>
      <c r="G1933" s="300">
        <v>570.23172999999997</v>
      </c>
      <c r="H1933" s="288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</row>
    <row r="1934" spans="1:22" x14ac:dyDescent="0.25">
      <c r="A1934" s="301" t="s">
        <v>1322</v>
      </c>
      <c r="B1934" s="36" t="s">
        <v>1208</v>
      </c>
      <c r="C1934" s="48">
        <v>2024</v>
      </c>
      <c r="D1934" s="323">
        <v>10</v>
      </c>
      <c r="E1934" s="48">
        <v>0</v>
      </c>
      <c r="F1934" s="434">
        <v>1</v>
      </c>
      <c r="G1934" s="300">
        <v>73.957229999999996</v>
      </c>
      <c r="H1934" s="288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</row>
    <row r="1935" spans="1:22" x14ac:dyDescent="0.25">
      <c r="A1935" s="301" t="s">
        <v>1322</v>
      </c>
      <c r="B1935" s="36" t="s">
        <v>1209</v>
      </c>
      <c r="C1935" s="48">
        <v>2024</v>
      </c>
      <c r="D1935" s="323">
        <v>10</v>
      </c>
      <c r="E1935" s="48">
        <v>0</v>
      </c>
      <c r="F1935" s="434">
        <v>2</v>
      </c>
      <c r="G1935" s="300">
        <v>73.957229999999996</v>
      </c>
      <c r="H1935" s="288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</row>
    <row r="1936" spans="1:22" ht="25.5" x14ac:dyDescent="0.25">
      <c r="A1936" s="301" t="s">
        <v>1322</v>
      </c>
      <c r="B1936" s="36" t="s">
        <v>1213</v>
      </c>
      <c r="C1936" s="48">
        <v>2024</v>
      </c>
      <c r="D1936" s="323">
        <v>10</v>
      </c>
      <c r="E1936" s="48">
        <v>17</v>
      </c>
      <c r="F1936" s="434">
        <v>10</v>
      </c>
      <c r="G1936" s="300">
        <v>353.14954999999998</v>
      </c>
      <c r="H1936" s="288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</row>
    <row r="1937" spans="1:22" ht="25.5" x14ac:dyDescent="0.25">
      <c r="A1937" s="301" t="s">
        <v>1322</v>
      </c>
      <c r="B1937" s="36" t="s">
        <v>1215</v>
      </c>
      <c r="C1937" s="48">
        <v>2024</v>
      </c>
      <c r="D1937" s="323">
        <v>10</v>
      </c>
      <c r="E1937" s="48">
        <v>15</v>
      </c>
      <c r="F1937" s="434">
        <v>10</v>
      </c>
      <c r="G1937" s="300">
        <v>367.68254000000002</v>
      </c>
      <c r="H1937" s="288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</row>
    <row r="1938" spans="1:22" x14ac:dyDescent="0.25">
      <c r="A1938" s="301" t="s">
        <v>1322</v>
      </c>
      <c r="B1938" s="36" t="s">
        <v>1236</v>
      </c>
      <c r="C1938" s="48">
        <v>2024</v>
      </c>
      <c r="D1938" s="323">
        <v>10</v>
      </c>
      <c r="E1938" s="48">
        <v>2.5</v>
      </c>
      <c r="F1938" s="434">
        <v>1</v>
      </c>
      <c r="G1938" s="300">
        <v>53.186455000000002</v>
      </c>
      <c r="H1938" s="288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</row>
    <row r="1939" spans="1:22" ht="25.5" x14ac:dyDescent="0.25">
      <c r="A1939" s="301" t="s">
        <v>1322</v>
      </c>
      <c r="B1939" s="36" t="s">
        <v>1237</v>
      </c>
      <c r="C1939" s="48">
        <v>2024</v>
      </c>
      <c r="D1939" s="323">
        <v>10</v>
      </c>
      <c r="E1939" s="48">
        <v>2.5</v>
      </c>
      <c r="F1939" s="434">
        <v>15</v>
      </c>
      <c r="G1939" s="300">
        <v>53.186455000000002</v>
      </c>
      <c r="H1939" s="288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</row>
    <row r="1940" spans="1:22" ht="25.5" x14ac:dyDescent="0.25">
      <c r="A1940" s="301" t="s">
        <v>1322</v>
      </c>
      <c r="B1940" s="36" t="s">
        <v>1238</v>
      </c>
      <c r="C1940" s="48">
        <v>2024</v>
      </c>
      <c r="D1940" s="323">
        <v>10</v>
      </c>
      <c r="E1940" s="48">
        <v>2.5</v>
      </c>
      <c r="F1940" s="434">
        <v>15</v>
      </c>
      <c r="G1940" s="300">
        <v>53.186455000000002</v>
      </c>
      <c r="H1940" s="288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</row>
    <row r="1941" spans="1:22" x14ac:dyDescent="0.25">
      <c r="A1941" s="301" t="s">
        <v>1322</v>
      </c>
      <c r="B1941" s="36" t="s">
        <v>1239</v>
      </c>
      <c r="C1941" s="48">
        <v>2024</v>
      </c>
      <c r="D1941" s="323">
        <v>10</v>
      </c>
      <c r="E1941" s="48">
        <v>2.5</v>
      </c>
      <c r="F1941" s="434">
        <v>15</v>
      </c>
      <c r="G1941" s="300">
        <v>53.186455000000002</v>
      </c>
      <c r="H1941" s="288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</row>
    <row r="1942" spans="1:22" ht="25.5" x14ac:dyDescent="0.25">
      <c r="A1942" s="301" t="s">
        <v>1322</v>
      </c>
      <c r="B1942" s="57" t="s">
        <v>1564</v>
      </c>
      <c r="C1942" s="48">
        <v>2024</v>
      </c>
      <c r="D1942" s="323">
        <v>10</v>
      </c>
      <c r="E1942" s="48">
        <v>562.5</v>
      </c>
      <c r="F1942" s="434">
        <v>15</v>
      </c>
      <c r="G1942" s="300">
        <v>2482.4630000000002</v>
      </c>
      <c r="H1942" s="288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</row>
    <row r="1943" spans="1:22" ht="38.25" x14ac:dyDescent="0.25">
      <c r="A1943" s="301" t="s">
        <v>1322</v>
      </c>
      <c r="B1943" s="57" t="s">
        <v>1565</v>
      </c>
      <c r="C1943" s="48">
        <v>2024</v>
      </c>
      <c r="D1943" s="323">
        <v>10</v>
      </c>
      <c r="E1943" s="48">
        <v>562.5</v>
      </c>
      <c r="F1943" s="434">
        <v>10</v>
      </c>
      <c r="G1943" s="300">
        <v>2482.4630000000002</v>
      </c>
      <c r="H1943" s="288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</row>
    <row r="1944" spans="1:22" ht="25.5" x14ac:dyDescent="0.25">
      <c r="A1944" s="301" t="s">
        <v>1322</v>
      </c>
      <c r="B1944" s="57" t="s">
        <v>1242</v>
      </c>
      <c r="C1944" s="48">
        <v>2024</v>
      </c>
      <c r="D1944" s="323">
        <v>10</v>
      </c>
      <c r="E1944" s="48">
        <v>15</v>
      </c>
      <c r="F1944" s="434">
        <v>5</v>
      </c>
      <c r="G1944" s="300">
        <v>143.76463000000001</v>
      </c>
      <c r="H1944" s="288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</row>
    <row r="1945" spans="1:22" ht="25.5" x14ac:dyDescent="0.25">
      <c r="A1945" s="301" t="s">
        <v>1322</v>
      </c>
      <c r="B1945" s="36" t="s">
        <v>1651</v>
      </c>
      <c r="C1945" s="48">
        <v>2024</v>
      </c>
      <c r="D1945" s="323">
        <v>10</v>
      </c>
      <c r="E1945" s="48">
        <v>9</v>
      </c>
      <c r="F1945" s="434">
        <v>20</v>
      </c>
      <c r="G1945" s="297">
        <v>369.87729999999999</v>
      </c>
      <c r="H1945" s="288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</row>
    <row r="1946" spans="1:22" ht="25.5" x14ac:dyDescent="0.25">
      <c r="A1946" s="301" t="s">
        <v>1322</v>
      </c>
      <c r="B1946" s="36" t="s">
        <v>1278</v>
      </c>
      <c r="C1946" s="48">
        <v>2024</v>
      </c>
      <c r="D1946" s="323">
        <v>10</v>
      </c>
      <c r="E1946" s="48">
        <v>15</v>
      </c>
      <c r="F1946" s="434">
        <v>10</v>
      </c>
      <c r="G1946" s="297">
        <v>190.94408999999999</v>
      </c>
      <c r="H1946" s="288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</row>
    <row r="1947" spans="1:22" ht="25.5" x14ac:dyDescent="0.25">
      <c r="A1947" s="301" t="s">
        <v>1322</v>
      </c>
      <c r="B1947" s="36" t="s">
        <v>1279</v>
      </c>
      <c r="C1947" s="48">
        <v>2024</v>
      </c>
      <c r="D1947" s="323">
        <v>10</v>
      </c>
      <c r="E1947" s="48">
        <v>15</v>
      </c>
      <c r="F1947" s="434">
        <v>10</v>
      </c>
      <c r="G1947" s="297">
        <v>234.50888</v>
      </c>
      <c r="H1947" s="288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</row>
    <row r="1948" spans="1:22" ht="25.5" x14ac:dyDescent="0.25">
      <c r="A1948" s="301" t="s">
        <v>1322</v>
      </c>
      <c r="B1948" s="57" t="s">
        <v>1652</v>
      </c>
      <c r="C1948" s="48">
        <v>2024</v>
      </c>
      <c r="D1948" s="323">
        <v>10</v>
      </c>
      <c r="E1948" s="48">
        <v>528</v>
      </c>
      <c r="F1948" s="434">
        <v>400</v>
      </c>
      <c r="G1948" s="305">
        <v>1586.2209399999999</v>
      </c>
      <c r="H1948" s="288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</row>
    <row r="1949" spans="1:22" ht="25.5" x14ac:dyDescent="0.25">
      <c r="A1949" s="301" t="s">
        <v>1322</v>
      </c>
      <c r="B1949" s="47" t="s">
        <v>1465</v>
      </c>
      <c r="C1949" s="48">
        <v>2024</v>
      </c>
      <c r="D1949" s="323">
        <v>10</v>
      </c>
      <c r="E1949" s="38">
        <v>206</v>
      </c>
      <c r="F1949" s="434">
        <v>20</v>
      </c>
      <c r="G1949" s="296">
        <v>1098.21217</v>
      </c>
      <c r="H1949" s="288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</row>
    <row r="1950" spans="1:22" x14ac:dyDescent="0.25">
      <c r="A1950" s="60" t="s">
        <v>1653</v>
      </c>
      <c r="B1950" s="92" t="s">
        <v>1654</v>
      </c>
      <c r="C1950" s="13"/>
      <c r="D1950" s="326"/>
      <c r="E1950" s="85"/>
      <c r="F1950" s="439"/>
      <c r="G1950" s="456"/>
      <c r="H1950" s="278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</row>
    <row r="1951" spans="1:22" x14ac:dyDescent="0.25">
      <c r="A1951" s="14" t="s">
        <v>1655</v>
      </c>
      <c r="B1951" s="15" t="s">
        <v>22</v>
      </c>
      <c r="C1951" s="10"/>
      <c r="D1951" s="320"/>
      <c r="E1951" s="11"/>
      <c r="F1951" s="162"/>
      <c r="G1951" s="133"/>
      <c r="H1951" s="278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</row>
    <row r="1952" spans="1:22" x14ac:dyDescent="0.25">
      <c r="A1952" s="14" t="s">
        <v>1655</v>
      </c>
      <c r="B1952" s="93" t="s">
        <v>1656</v>
      </c>
      <c r="C1952" s="10">
        <v>2023</v>
      </c>
      <c r="D1952" s="320">
        <v>0.4</v>
      </c>
      <c r="E1952" s="30">
        <v>70</v>
      </c>
      <c r="F1952" s="432">
        <v>197.59</v>
      </c>
      <c r="G1952" s="46">
        <v>444.54730999999998</v>
      </c>
      <c r="H1952" s="278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</row>
    <row r="1953" spans="1:22" ht="38.25" x14ac:dyDescent="0.25">
      <c r="A1953" s="32" t="s">
        <v>1655</v>
      </c>
      <c r="B1953" s="57" t="s">
        <v>1657</v>
      </c>
      <c r="C1953" s="9">
        <v>2024</v>
      </c>
      <c r="D1953" s="321">
        <v>6</v>
      </c>
      <c r="E1953" s="38">
        <v>51</v>
      </c>
      <c r="F1953" s="434">
        <v>850</v>
      </c>
      <c r="G1953" s="300">
        <v>400.40129999999999</v>
      </c>
      <c r="H1953" s="278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</row>
    <row r="1954" spans="1:22" ht="51" x14ac:dyDescent="0.25">
      <c r="A1954" s="32" t="s">
        <v>1655</v>
      </c>
      <c r="B1954" s="50" t="s">
        <v>1569</v>
      </c>
      <c r="C1954" s="9">
        <v>2024</v>
      </c>
      <c r="D1954" s="321">
        <v>6</v>
      </c>
      <c r="E1954" s="38">
        <v>6</v>
      </c>
      <c r="F1954" s="434">
        <v>106.5</v>
      </c>
      <c r="G1954" s="300">
        <v>311.30927000000003</v>
      </c>
      <c r="H1954" s="278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</row>
    <row r="1955" spans="1:22" ht="51" x14ac:dyDescent="0.25">
      <c r="A1955" s="32" t="s">
        <v>1655</v>
      </c>
      <c r="B1955" s="57" t="s">
        <v>1569</v>
      </c>
      <c r="C1955" s="9">
        <v>2024</v>
      </c>
      <c r="D1955" s="321">
        <v>6</v>
      </c>
      <c r="E1955" s="38">
        <v>529</v>
      </c>
      <c r="F1955" s="434">
        <v>106.5</v>
      </c>
      <c r="G1955" s="300">
        <v>1410.5421100000001</v>
      </c>
      <c r="H1955" s="278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</row>
    <row r="1956" spans="1:22" x14ac:dyDescent="0.25">
      <c r="A1956" s="15" t="s">
        <v>1658</v>
      </c>
      <c r="B1956" s="92" t="s">
        <v>1659</v>
      </c>
      <c r="C1956" s="10"/>
      <c r="D1956" s="320"/>
      <c r="E1956" s="85"/>
      <c r="F1956" s="439"/>
      <c r="G1956" s="456"/>
      <c r="H1956" s="278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</row>
    <row r="1957" spans="1:22" x14ac:dyDescent="0.25">
      <c r="A1957" s="14" t="s">
        <v>1660</v>
      </c>
      <c r="B1957" s="15" t="s">
        <v>1661</v>
      </c>
      <c r="C1957" s="10"/>
      <c r="D1957" s="320"/>
      <c r="E1957" s="11"/>
      <c r="F1957" s="162"/>
      <c r="G1957" s="133"/>
      <c r="H1957" s="278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</row>
    <row r="1958" spans="1:22" x14ac:dyDescent="0.25">
      <c r="A1958" s="14" t="s">
        <v>1662</v>
      </c>
      <c r="B1958" s="15" t="s">
        <v>1663</v>
      </c>
      <c r="C1958" s="10"/>
      <c r="D1958" s="320"/>
      <c r="E1958" s="11"/>
      <c r="F1958" s="162"/>
      <c r="G1958" s="133"/>
      <c r="H1958" s="278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</row>
    <row r="1959" spans="1:22" x14ac:dyDescent="0.25">
      <c r="A1959" s="14" t="s">
        <v>1664</v>
      </c>
      <c r="B1959" s="15" t="s">
        <v>1665</v>
      </c>
      <c r="C1959" s="10"/>
      <c r="D1959" s="320"/>
      <c r="E1959" s="11"/>
      <c r="F1959" s="162"/>
      <c r="G1959" s="133"/>
      <c r="H1959" s="278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</row>
    <row r="1960" spans="1:22" x14ac:dyDescent="0.25">
      <c r="A1960" s="14" t="s">
        <v>1666</v>
      </c>
      <c r="B1960" s="15" t="s">
        <v>20</v>
      </c>
      <c r="C1960" s="10"/>
      <c r="D1960" s="320"/>
      <c r="E1960" s="11"/>
      <c r="F1960" s="162"/>
      <c r="G1960" s="133"/>
      <c r="H1960" s="278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</row>
    <row r="1961" spans="1:22" x14ac:dyDescent="0.25">
      <c r="A1961" s="14" t="s">
        <v>1667</v>
      </c>
      <c r="B1961" s="15" t="s">
        <v>40</v>
      </c>
      <c r="C1961" s="10"/>
      <c r="D1961" s="320"/>
      <c r="E1961" s="11"/>
      <c r="F1961" s="162"/>
      <c r="G1961" s="133"/>
      <c r="H1961" s="278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</row>
    <row r="1962" spans="1:22" x14ac:dyDescent="0.25">
      <c r="A1962" s="14" t="s">
        <v>1668</v>
      </c>
      <c r="B1962" s="28" t="s">
        <v>1669</v>
      </c>
      <c r="C1962" s="10"/>
      <c r="D1962" s="320"/>
      <c r="E1962" s="11"/>
      <c r="F1962" s="432"/>
      <c r="G1962" s="133"/>
      <c r="H1962" s="278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</row>
    <row r="1963" spans="1:22" ht="38.25" x14ac:dyDescent="0.25">
      <c r="A1963" s="32" t="s">
        <v>1668</v>
      </c>
      <c r="B1963" s="36" t="s">
        <v>1313</v>
      </c>
      <c r="C1963" s="94">
        <v>2024</v>
      </c>
      <c r="D1963" s="322">
        <v>6</v>
      </c>
      <c r="E1963" s="96">
        <v>224</v>
      </c>
      <c r="F1963" s="434">
        <v>451</v>
      </c>
      <c r="G1963" s="97">
        <v>3053.7552099999998</v>
      </c>
      <c r="H1963" s="278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</row>
    <row r="1964" spans="1:22" ht="38.25" x14ac:dyDescent="0.25">
      <c r="A1964" s="98" t="s">
        <v>1668</v>
      </c>
      <c r="B1964" s="36" t="s">
        <v>65</v>
      </c>
      <c r="C1964" s="91">
        <v>2024</v>
      </c>
      <c r="D1964" s="323">
        <v>10</v>
      </c>
      <c r="E1964" s="38">
        <v>899</v>
      </c>
      <c r="F1964" s="434">
        <v>150</v>
      </c>
      <c r="G1964" s="308">
        <v>8358.9167099999995</v>
      </c>
      <c r="H1964" s="278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</row>
    <row r="1965" spans="1:22" x14ac:dyDescent="0.25">
      <c r="A1965" s="99" t="s">
        <v>1670</v>
      </c>
      <c r="B1965" s="100" t="s">
        <v>1654</v>
      </c>
      <c r="C1965" s="91"/>
      <c r="D1965" s="328"/>
      <c r="E1965" s="85"/>
      <c r="F1965" s="439"/>
      <c r="G1965" s="456"/>
      <c r="H1965" s="278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</row>
    <row r="1966" spans="1:22" x14ac:dyDescent="0.25">
      <c r="A1966" s="14" t="s">
        <v>1671</v>
      </c>
      <c r="B1966" s="101" t="s">
        <v>1669</v>
      </c>
      <c r="C1966" s="91"/>
      <c r="D1966" s="329"/>
      <c r="E1966" s="11"/>
      <c r="F1966" s="162"/>
      <c r="G1966" s="133"/>
      <c r="H1966" s="278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</row>
    <row r="1967" spans="1:22" ht="25.5" x14ac:dyDescent="0.25">
      <c r="A1967" s="14" t="s">
        <v>1671</v>
      </c>
      <c r="B1967" s="102" t="s">
        <v>1672</v>
      </c>
      <c r="C1967" s="91">
        <v>2022</v>
      </c>
      <c r="D1967" s="329">
        <v>6</v>
      </c>
      <c r="E1967" s="11">
        <v>139</v>
      </c>
      <c r="F1967" s="162">
        <v>5800</v>
      </c>
      <c r="G1967" s="25">
        <v>1442.6014599999999</v>
      </c>
      <c r="H1967" s="278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</row>
    <row r="1968" spans="1:22" ht="25.5" x14ac:dyDescent="0.25">
      <c r="A1968" s="14" t="s">
        <v>1671</v>
      </c>
      <c r="B1968" s="102" t="s">
        <v>1672</v>
      </c>
      <c r="C1968" s="91">
        <v>2022</v>
      </c>
      <c r="D1968" s="329">
        <v>6</v>
      </c>
      <c r="E1968" s="11">
        <v>124</v>
      </c>
      <c r="F1968" s="162">
        <v>5800</v>
      </c>
      <c r="G1968" s="25">
        <v>1626.7633700000001</v>
      </c>
      <c r="H1968" s="278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</row>
    <row r="1969" spans="1:22" x14ac:dyDescent="0.25">
      <c r="A1969" s="14" t="s">
        <v>1673</v>
      </c>
      <c r="B1969" s="15" t="s">
        <v>1674</v>
      </c>
      <c r="C1969" s="13"/>
      <c r="D1969" s="320"/>
      <c r="E1969" s="11"/>
      <c r="F1969" s="162"/>
      <c r="G1969" s="133"/>
      <c r="H1969" s="278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</row>
    <row r="1970" spans="1:22" x14ac:dyDescent="0.25">
      <c r="A1970" s="14" t="s">
        <v>1675</v>
      </c>
      <c r="B1970" s="15" t="s">
        <v>1665</v>
      </c>
      <c r="C1970" s="10"/>
      <c r="D1970" s="320"/>
      <c r="E1970" s="11"/>
      <c r="F1970" s="162"/>
      <c r="G1970" s="133"/>
      <c r="H1970" s="278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</row>
    <row r="1971" spans="1:22" x14ac:dyDescent="0.25">
      <c r="A1971" s="14" t="s">
        <v>1676</v>
      </c>
      <c r="B1971" s="15" t="s">
        <v>1677</v>
      </c>
      <c r="C1971" s="10"/>
      <c r="D1971" s="320"/>
      <c r="E1971" s="11"/>
      <c r="F1971" s="162"/>
      <c r="G1971" s="133"/>
      <c r="H1971" s="278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</row>
    <row r="1972" spans="1:22" x14ac:dyDescent="0.25">
      <c r="A1972" s="14" t="s">
        <v>1678</v>
      </c>
      <c r="B1972" s="15" t="s">
        <v>1679</v>
      </c>
      <c r="C1972" s="10"/>
      <c r="D1972" s="320"/>
      <c r="E1972" s="11"/>
      <c r="F1972" s="162"/>
      <c r="G1972" s="133"/>
      <c r="H1972" s="278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</row>
    <row r="1973" spans="1:22" x14ac:dyDescent="0.25">
      <c r="A1973" s="14" t="s">
        <v>1680</v>
      </c>
      <c r="B1973" s="28" t="s">
        <v>1669</v>
      </c>
      <c r="C1973" s="10"/>
      <c r="D1973" s="320"/>
      <c r="E1973" s="30"/>
      <c r="F1973" s="432"/>
      <c r="G1973" s="451"/>
      <c r="H1973" s="278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</row>
    <row r="1974" spans="1:22" ht="25.5" x14ac:dyDescent="0.25">
      <c r="A1974" s="32" t="s">
        <v>1680</v>
      </c>
      <c r="B1974" s="47" t="s">
        <v>1681</v>
      </c>
      <c r="C1974" s="9">
        <v>2024</v>
      </c>
      <c r="D1974" s="321">
        <v>10</v>
      </c>
      <c r="E1974" s="59">
        <v>1441</v>
      </c>
      <c r="F1974" s="434">
        <v>4861</v>
      </c>
      <c r="G1974" s="305">
        <v>8363.2955000000002</v>
      </c>
      <c r="H1974" s="278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</row>
    <row r="1975" spans="1:22" ht="25.5" x14ac:dyDescent="0.25">
      <c r="A1975" s="32" t="s">
        <v>1680</v>
      </c>
      <c r="B1975" s="47" t="s">
        <v>1681</v>
      </c>
      <c r="C1975" s="9">
        <v>2024</v>
      </c>
      <c r="D1975" s="321">
        <v>10</v>
      </c>
      <c r="E1975" s="59">
        <v>1427</v>
      </c>
      <c r="F1975" s="434">
        <v>4861</v>
      </c>
      <c r="G1975" s="305">
        <v>7594.64372</v>
      </c>
      <c r="H1975" s="278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</row>
    <row r="1976" spans="1:22" x14ac:dyDescent="0.25">
      <c r="A1976" s="14" t="s">
        <v>1682</v>
      </c>
      <c r="B1976" s="92" t="s">
        <v>20</v>
      </c>
      <c r="C1976" s="10"/>
      <c r="D1976" s="320"/>
      <c r="E1976" s="85"/>
      <c r="F1976" s="439"/>
      <c r="G1976" s="456"/>
      <c r="H1976" s="278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</row>
    <row r="1977" spans="1:22" x14ac:dyDescent="0.25">
      <c r="A1977" s="14" t="s">
        <v>1683</v>
      </c>
      <c r="B1977" s="15" t="s">
        <v>1669</v>
      </c>
      <c r="C1977" s="10"/>
      <c r="D1977" s="320"/>
      <c r="E1977" s="11"/>
      <c r="F1977" s="162"/>
      <c r="G1977" s="133"/>
      <c r="H1977" s="278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</row>
    <row r="1978" spans="1:22" x14ac:dyDescent="0.25">
      <c r="A1978" s="14" t="s">
        <v>1683</v>
      </c>
      <c r="B1978" s="43" t="s">
        <v>1684</v>
      </c>
      <c r="C1978" s="10">
        <v>2023</v>
      </c>
      <c r="D1978" s="274">
        <v>0.4</v>
      </c>
      <c r="E1978" s="273">
        <v>139</v>
      </c>
      <c r="F1978" s="162">
        <v>109.2</v>
      </c>
      <c r="G1978" s="25">
        <v>330.61667</v>
      </c>
      <c r="H1978" s="278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</row>
    <row r="1979" spans="1:22" x14ac:dyDescent="0.25">
      <c r="A1979" s="14" t="s">
        <v>1683</v>
      </c>
      <c r="B1979" s="17" t="s">
        <v>1685</v>
      </c>
      <c r="C1979" s="10">
        <v>2023</v>
      </c>
      <c r="D1979" s="274">
        <v>0.4</v>
      </c>
      <c r="E1979" s="103">
        <v>269</v>
      </c>
      <c r="F1979" s="162">
        <v>70</v>
      </c>
      <c r="G1979" s="25">
        <v>636.16800999999998</v>
      </c>
      <c r="H1979" s="278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</row>
    <row r="1980" spans="1:22" x14ac:dyDescent="0.25">
      <c r="A1980" s="14" t="s">
        <v>1683</v>
      </c>
      <c r="B1980" s="44" t="s">
        <v>1686</v>
      </c>
      <c r="C1980" s="10">
        <v>2023</v>
      </c>
      <c r="D1980" s="274">
        <v>0.4</v>
      </c>
      <c r="E1980" s="74">
        <v>186</v>
      </c>
      <c r="F1980" s="432">
        <v>10</v>
      </c>
      <c r="G1980" s="46">
        <v>674.22271000000001</v>
      </c>
      <c r="H1980" s="278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</row>
    <row r="1981" spans="1:22" ht="51" x14ac:dyDescent="0.25">
      <c r="A1981" s="32" t="s">
        <v>1683</v>
      </c>
      <c r="B1981" s="50" t="s">
        <v>1569</v>
      </c>
      <c r="C1981" s="94">
        <v>2024</v>
      </c>
      <c r="D1981" s="330">
        <v>0.4</v>
      </c>
      <c r="E1981" s="37">
        <v>90</v>
      </c>
      <c r="F1981" s="434">
        <v>106.5</v>
      </c>
      <c r="G1981" s="300">
        <v>471.56461000000002</v>
      </c>
      <c r="H1981" s="278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</row>
    <row r="1982" spans="1:22" ht="51" x14ac:dyDescent="0.25">
      <c r="A1982" s="32" t="s">
        <v>1683</v>
      </c>
      <c r="B1982" s="50" t="s">
        <v>1569</v>
      </c>
      <c r="C1982" s="91">
        <v>2024</v>
      </c>
      <c r="D1982" s="325">
        <v>0.4</v>
      </c>
      <c r="E1982" s="76">
        <v>53</v>
      </c>
      <c r="F1982" s="434">
        <v>106.5</v>
      </c>
      <c r="G1982" s="300">
        <v>367.99822</v>
      </c>
      <c r="H1982" s="278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</row>
    <row r="1983" spans="1:22" ht="38.25" x14ac:dyDescent="0.25">
      <c r="A1983" s="32" t="s">
        <v>1683</v>
      </c>
      <c r="B1983" s="57" t="s">
        <v>1657</v>
      </c>
      <c r="C1983" s="91">
        <v>2024</v>
      </c>
      <c r="D1983" s="325">
        <v>6</v>
      </c>
      <c r="E1983" s="76">
        <v>465</v>
      </c>
      <c r="F1983" s="434">
        <v>850</v>
      </c>
      <c r="G1983" s="300">
        <v>2085.5365299999999</v>
      </c>
      <c r="H1983" s="278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</row>
    <row r="1984" spans="1:22" x14ac:dyDescent="0.25">
      <c r="A1984" s="14" t="s">
        <v>1687</v>
      </c>
      <c r="B1984" s="92" t="s">
        <v>1688</v>
      </c>
      <c r="C1984" s="13"/>
      <c r="D1984" s="326"/>
      <c r="E1984" s="85"/>
      <c r="F1984" s="439"/>
      <c r="G1984" s="456"/>
      <c r="H1984" s="278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</row>
    <row r="1985" spans="1:22" x14ac:dyDescent="0.25">
      <c r="A1985" s="14" t="s">
        <v>1689</v>
      </c>
      <c r="B1985" s="15" t="s">
        <v>40</v>
      </c>
      <c r="C1985" s="10"/>
      <c r="D1985" s="320"/>
      <c r="E1985" s="11"/>
      <c r="F1985" s="162"/>
      <c r="G1985" s="133"/>
      <c r="H1985" s="278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</row>
    <row r="1986" spans="1:22" x14ac:dyDescent="0.25">
      <c r="A1986" s="14" t="s">
        <v>1690</v>
      </c>
      <c r="B1986" s="15" t="s">
        <v>1669</v>
      </c>
      <c r="C1986" s="10"/>
      <c r="D1986" s="320"/>
      <c r="E1986" s="11"/>
      <c r="F1986" s="162"/>
      <c r="G1986" s="133"/>
      <c r="H1986" s="278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</row>
    <row r="1987" spans="1:22" ht="25.5" x14ac:dyDescent="0.25">
      <c r="A1987" s="14" t="s">
        <v>1690</v>
      </c>
      <c r="B1987" s="104" t="s">
        <v>1323</v>
      </c>
      <c r="C1987" s="95">
        <v>2022</v>
      </c>
      <c r="D1987" s="322">
        <v>6</v>
      </c>
      <c r="E1987" s="105">
        <v>60</v>
      </c>
      <c r="F1987" s="432">
        <v>150</v>
      </c>
      <c r="G1987" s="106">
        <v>399.66989000000001</v>
      </c>
      <c r="H1987" s="278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</row>
    <row r="1988" spans="1:22" x14ac:dyDescent="0.25">
      <c r="A1988" s="32" t="s">
        <v>1690</v>
      </c>
      <c r="B1988" s="54" t="s">
        <v>1647</v>
      </c>
      <c r="C1988" s="91">
        <v>2024</v>
      </c>
      <c r="D1988" s="323">
        <v>10</v>
      </c>
      <c r="E1988" s="77">
        <v>421</v>
      </c>
      <c r="F1988" s="434">
        <v>50</v>
      </c>
      <c r="G1988" s="305">
        <v>1662.3686299999999</v>
      </c>
      <c r="H1988" s="278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</row>
    <row r="1989" spans="1:22" x14ac:dyDescent="0.25">
      <c r="A1989" s="32" t="s">
        <v>1690</v>
      </c>
      <c r="B1989" s="36" t="s">
        <v>64</v>
      </c>
      <c r="C1989" s="91">
        <v>2024</v>
      </c>
      <c r="D1989" s="323">
        <v>10</v>
      </c>
      <c r="E1989" s="37">
        <v>1104</v>
      </c>
      <c r="F1989" s="434">
        <v>50</v>
      </c>
      <c r="G1989" s="305">
        <v>4800.5294599999997</v>
      </c>
      <c r="H1989" s="278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</row>
    <row r="1990" spans="1:22" ht="25.5" x14ac:dyDescent="0.25">
      <c r="A1990" s="32" t="s">
        <v>1690</v>
      </c>
      <c r="B1990" s="47" t="s">
        <v>1506</v>
      </c>
      <c r="C1990" s="107">
        <v>2024</v>
      </c>
      <c r="D1990" s="331">
        <v>0.4</v>
      </c>
      <c r="E1990" s="59">
        <v>284</v>
      </c>
      <c r="F1990" s="434">
        <v>10</v>
      </c>
      <c r="G1990" s="305">
        <v>658.7912</v>
      </c>
      <c r="H1990" s="278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</row>
    <row r="1991" spans="1:22" x14ac:dyDescent="0.25">
      <c r="A1991" s="14" t="s">
        <v>1691</v>
      </c>
      <c r="B1991" s="92" t="s">
        <v>1688</v>
      </c>
      <c r="C1991" s="10"/>
      <c r="D1991" s="320"/>
      <c r="E1991" s="108"/>
      <c r="F1991" s="439"/>
      <c r="G1991" s="86"/>
      <c r="H1991" s="278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</row>
    <row r="1992" spans="1:22" x14ac:dyDescent="0.25">
      <c r="A1992" s="14" t="s">
        <v>1692</v>
      </c>
      <c r="B1992" s="15" t="s">
        <v>1654</v>
      </c>
      <c r="C1992" s="10"/>
      <c r="D1992" s="320"/>
      <c r="E1992" s="11"/>
      <c r="F1992" s="162"/>
      <c r="G1992" s="133"/>
      <c r="H1992" s="278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</row>
    <row r="1993" spans="1:22" x14ac:dyDescent="0.25">
      <c r="A1993" s="14" t="s">
        <v>1693</v>
      </c>
      <c r="B1993" s="15" t="s">
        <v>1669</v>
      </c>
      <c r="C1993" s="10"/>
      <c r="D1993" s="320"/>
      <c r="E1993" s="11"/>
      <c r="F1993" s="162"/>
      <c r="G1993" s="133"/>
      <c r="H1993" s="278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</row>
    <row r="1994" spans="1:22" x14ac:dyDescent="0.25">
      <c r="A1994" s="14" t="s">
        <v>1693</v>
      </c>
      <c r="B1994" s="27" t="s">
        <v>1583</v>
      </c>
      <c r="C1994" s="10">
        <v>2022</v>
      </c>
      <c r="D1994" s="320">
        <v>6</v>
      </c>
      <c r="E1994" s="103">
        <v>97</v>
      </c>
      <c r="F1994" s="162">
        <v>320</v>
      </c>
      <c r="G1994" s="40">
        <v>1384.6953520889999</v>
      </c>
      <c r="H1994" s="278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</row>
    <row r="1995" spans="1:22" x14ac:dyDescent="0.25">
      <c r="A1995" s="14" t="s">
        <v>1693</v>
      </c>
      <c r="B1995" s="27" t="s">
        <v>1583</v>
      </c>
      <c r="C1995" s="10">
        <v>2022</v>
      </c>
      <c r="D1995" s="320">
        <v>6</v>
      </c>
      <c r="E1995" s="103">
        <v>140</v>
      </c>
      <c r="F1995" s="162">
        <v>320</v>
      </c>
      <c r="G1995" s="40">
        <v>1998.386377911</v>
      </c>
      <c r="H1995" s="278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</row>
    <row r="1996" spans="1:22" ht="25.5" x14ac:dyDescent="0.25">
      <c r="A1996" s="14" t="s">
        <v>1693</v>
      </c>
      <c r="B1996" s="24" t="s">
        <v>1457</v>
      </c>
      <c r="C1996" s="10">
        <v>2023</v>
      </c>
      <c r="D1996" s="320">
        <v>0.4</v>
      </c>
      <c r="E1996" s="103">
        <v>71</v>
      </c>
      <c r="F1996" s="162">
        <v>113.7</v>
      </c>
      <c r="G1996" s="40">
        <v>304.07400000000001</v>
      </c>
      <c r="H1996" s="278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</row>
    <row r="1997" spans="1:22" ht="25.5" x14ac:dyDescent="0.25">
      <c r="A1997" s="14" t="s">
        <v>1693</v>
      </c>
      <c r="B1997" s="17" t="s">
        <v>1588</v>
      </c>
      <c r="C1997" s="10">
        <v>2023</v>
      </c>
      <c r="D1997" s="320">
        <v>6</v>
      </c>
      <c r="E1997" s="18">
        <v>25</v>
      </c>
      <c r="F1997" s="162">
        <v>100</v>
      </c>
      <c r="G1997" s="25">
        <v>793.45690999999999</v>
      </c>
      <c r="H1997" s="278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</row>
    <row r="1998" spans="1:22" ht="25.5" x14ac:dyDescent="0.25">
      <c r="A1998" s="14" t="s">
        <v>1693</v>
      </c>
      <c r="B1998" s="17" t="s">
        <v>1425</v>
      </c>
      <c r="C1998" s="10">
        <v>2023</v>
      </c>
      <c r="D1998" s="320">
        <v>10</v>
      </c>
      <c r="E1998" s="18">
        <v>695</v>
      </c>
      <c r="F1998" s="162">
        <v>30</v>
      </c>
      <c r="G1998" s="25">
        <v>5044.1947599999994</v>
      </c>
      <c r="H1998" s="278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</row>
    <row r="1999" spans="1:22" x14ac:dyDescent="0.25">
      <c r="A1999" s="14" t="s">
        <v>1692</v>
      </c>
      <c r="B1999" s="15" t="s">
        <v>1688</v>
      </c>
      <c r="C1999" s="10"/>
      <c r="D1999" s="320"/>
      <c r="E1999" s="103"/>
      <c r="F1999" s="162"/>
      <c r="G1999" s="40"/>
      <c r="H1999" s="278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</row>
    <row r="2000" spans="1:22" x14ac:dyDescent="0.25">
      <c r="A2000" s="14" t="s">
        <v>1694</v>
      </c>
      <c r="B2000" s="15" t="s">
        <v>1679</v>
      </c>
      <c r="C2000" s="10"/>
      <c r="D2000" s="320"/>
      <c r="E2000" s="11"/>
      <c r="F2000" s="162"/>
      <c r="G2000" s="133"/>
      <c r="H2000" s="278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</row>
    <row r="2001" spans="1:22" x14ac:dyDescent="0.25">
      <c r="A2001" s="14" t="s">
        <v>1695</v>
      </c>
      <c r="B2001" s="15" t="s">
        <v>1688</v>
      </c>
      <c r="C2001" s="10"/>
      <c r="D2001" s="320"/>
      <c r="E2001" s="11"/>
      <c r="F2001" s="162"/>
      <c r="G2001" s="133"/>
      <c r="H2001" s="278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</row>
    <row r="2002" spans="1:22" x14ac:dyDescent="0.25">
      <c r="A2002" s="14" t="s">
        <v>1696</v>
      </c>
      <c r="B2002" s="15" t="s">
        <v>1697</v>
      </c>
      <c r="C2002" s="10"/>
      <c r="D2002" s="320"/>
      <c r="E2002" s="11"/>
      <c r="F2002" s="162"/>
      <c r="G2002" s="133"/>
      <c r="H2002" s="278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</row>
    <row r="2003" spans="1:22" x14ac:dyDescent="0.25">
      <c r="A2003" s="14" t="s">
        <v>1698</v>
      </c>
      <c r="B2003" s="15" t="s">
        <v>1663</v>
      </c>
      <c r="C2003" s="10"/>
      <c r="D2003" s="320"/>
      <c r="E2003" s="11"/>
      <c r="F2003" s="162"/>
      <c r="G2003" s="133"/>
      <c r="H2003" s="278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</row>
    <row r="2004" spans="1:22" x14ac:dyDescent="0.25">
      <c r="A2004" s="14" t="s">
        <v>1699</v>
      </c>
      <c r="B2004" s="15" t="s">
        <v>1665</v>
      </c>
      <c r="C2004" s="10"/>
      <c r="D2004" s="320"/>
      <c r="E2004" s="11"/>
      <c r="F2004" s="162"/>
      <c r="G2004" s="133"/>
      <c r="H2004" s="278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</row>
    <row r="2005" spans="1:22" x14ac:dyDescent="0.25">
      <c r="A2005" s="14" t="s">
        <v>1700</v>
      </c>
      <c r="B2005" s="15" t="s">
        <v>20</v>
      </c>
      <c r="C2005" s="10"/>
      <c r="D2005" s="320"/>
      <c r="E2005" s="11"/>
      <c r="F2005" s="162"/>
      <c r="G2005" s="133"/>
      <c r="H2005" s="278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</row>
    <row r="2006" spans="1:22" x14ac:dyDescent="0.25">
      <c r="A2006" s="14" t="s">
        <v>1701</v>
      </c>
      <c r="B2006" s="15" t="s">
        <v>40</v>
      </c>
      <c r="C2006" s="10"/>
      <c r="D2006" s="320"/>
      <c r="E2006" s="11"/>
      <c r="F2006" s="162"/>
      <c r="G2006" s="133"/>
      <c r="H2006" s="278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</row>
    <row r="2007" spans="1:22" x14ac:dyDescent="0.25">
      <c r="A2007" s="14" t="s">
        <v>1702</v>
      </c>
      <c r="B2007" s="15" t="s">
        <v>1674</v>
      </c>
      <c r="C2007" s="10"/>
      <c r="D2007" s="320"/>
      <c r="E2007" s="11"/>
      <c r="F2007" s="162"/>
      <c r="G2007" s="133"/>
      <c r="H2007" s="278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</row>
    <row r="2008" spans="1:22" x14ac:dyDescent="0.25">
      <c r="A2008" s="14" t="s">
        <v>1703</v>
      </c>
      <c r="B2008" s="15" t="s">
        <v>1665</v>
      </c>
      <c r="C2008" s="10"/>
      <c r="D2008" s="320"/>
      <c r="E2008" s="11"/>
      <c r="F2008" s="162"/>
      <c r="G2008" s="133"/>
      <c r="H2008" s="278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</row>
    <row r="2009" spans="1:22" x14ac:dyDescent="0.25">
      <c r="A2009" s="14" t="s">
        <v>1704</v>
      </c>
      <c r="B2009" s="15" t="s">
        <v>20</v>
      </c>
      <c r="C2009" s="10"/>
      <c r="D2009" s="320"/>
      <c r="E2009" s="11"/>
      <c r="F2009" s="162"/>
      <c r="G2009" s="133"/>
      <c r="H2009" s="278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</row>
    <row r="2010" spans="1:22" x14ac:dyDescent="0.25">
      <c r="A2010" s="14" t="s">
        <v>1705</v>
      </c>
      <c r="B2010" s="15" t="s">
        <v>1706</v>
      </c>
      <c r="C2010" s="10"/>
      <c r="D2010" s="320"/>
      <c r="E2010" s="11"/>
      <c r="F2010" s="162"/>
      <c r="G2010" s="133"/>
      <c r="H2010" s="278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</row>
    <row r="2011" spans="1:22" x14ac:dyDescent="0.25">
      <c r="A2011" s="14" t="s">
        <v>1705</v>
      </c>
      <c r="B2011" s="17" t="s">
        <v>1707</v>
      </c>
      <c r="C2011" s="10">
        <v>2023</v>
      </c>
      <c r="D2011" s="320">
        <v>0.4</v>
      </c>
      <c r="E2011" s="109">
        <v>88</v>
      </c>
      <c r="F2011" s="162">
        <v>7</v>
      </c>
      <c r="G2011" s="25">
        <v>1112.26829</v>
      </c>
      <c r="H2011" s="278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</row>
    <row r="2012" spans="1:22" x14ac:dyDescent="0.25">
      <c r="A2012" s="14" t="s">
        <v>1708</v>
      </c>
      <c r="B2012" s="15" t="s">
        <v>40</v>
      </c>
      <c r="C2012" s="10"/>
      <c r="D2012" s="10"/>
      <c r="E2012" s="11"/>
      <c r="F2012" s="162"/>
      <c r="G2012" s="133"/>
      <c r="H2012" s="278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</row>
    <row r="2013" spans="1:22" x14ac:dyDescent="0.25">
      <c r="A2013" s="14" t="s">
        <v>1709</v>
      </c>
      <c r="B2013" s="15" t="s">
        <v>1654</v>
      </c>
      <c r="C2013" s="10"/>
      <c r="D2013" s="10"/>
      <c r="E2013" s="11"/>
      <c r="F2013" s="162"/>
      <c r="G2013" s="133"/>
      <c r="H2013" s="278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</row>
    <row r="2014" spans="1:22" x14ac:dyDescent="0.25">
      <c r="A2014" s="14" t="s">
        <v>1710</v>
      </c>
      <c r="B2014" s="15" t="s">
        <v>1679</v>
      </c>
      <c r="C2014" s="10"/>
      <c r="D2014" s="10"/>
      <c r="E2014" s="110"/>
      <c r="F2014" s="162"/>
      <c r="G2014" s="25"/>
      <c r="H2014" s="278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</row>
    <row r="2015" spans="1:22" ht="25.5" x14ac:dyDescent="0.25">
      <c r="A2015" s="14" t="s">
        <v>1711</v>
      </c>
      <c r="B2015" s="15" t="s">
        <v>1712</v>
      </c>
      <c r="C2015" s="10"/>
      <c r="D2015" s="10"/>
      <c r="E2015" s="110"/>
      <c r="F2015" s="162"/>
      <c r="G2015" s="25"/>
      <c r="H2015" s="278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</row>
    <row r="2016" spans="1:22" x14ac:dyDescent="0.25">
      <c r="A2016" s="14" t="s">
        <v>1713</v>
      </c>
      <c r="B2016" s="15" t="s">
        <v>1714</v>
      </c>
      <c r="C2016" s="10"/>
      <c r="D2016" s="10"/>
      <c r="E2016" s="11"/>
      <c r="F2016" s="162"/>
      <c r="G2016" s="133"/>
      <c r="H2016" s="278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</row>
    <row r="2017" spans="1:22" x14ac:dyDescent="0.25">
      <c r="A2017" s="14" t="s">
        <v>1715</v>
      </c>
      <c r="B2017" s="15" t="s">
        <v>1716</v>
      </c>
      <c r="C2017" s="10"/>
      <c r="D2017" s="10"/>
      <c r="E2017" s="11"/>
      <c r="F2017" s="162"/>
      <c r="G2017" s="133"/>
      <c r="H2017" s="278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</row>
    <row r="2018" spans="1:22" x14ac:dyDescent="0.25">
      <c r="A2018" s="14" t="s">
        <v>1717</v>
      </c>
      <c r="B2018" s="15" t="s">
        <v>1718</v>
      </c>
      <c r="C2018" s="10"/>
      <c r="D2018" s="10"/>
      <c r="E2018" s="11"/>
      <c r="F2018" s="162"/>
      <c r="G2018" s="133"/>
      <c r="H2018" s="278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</row>
    <row r="2019" spans="1:22" x14ac:dyDescent="0.25">
      <c r="A2019" s="14" t="s">
        <v>1719</v>
      </c>
      <c r="B2019" s="15" t="s">
        <v>1720</v>
      </c>
      <c r="C2019" s="10"/>
      <c r="D2019" s="10"/>
      <c r="E2019" s="11"/>
      <c r="F2019" s="162"/>
      <c r="G2019" s="133"/>
      <c r="H2019" s="278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</row>
    <row r="2020" spans="1:22" x14ac:dyDescent="0.25">
      <c r="A2020" s="14" t="s">
        <v>1721</v>
      </c>
      <c r="B2020" s="15" t="s">
        <v>1722</v>
      </c>
      <c r="C2020" s="10"/>
      <c r="D2020" s="10"/>
      <c r="E2020" s="11"/>
      <c r="F2020" s="162"/>
      <c r="G2020" s="133"/>
      <c r="H2020" s="278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</row>
    <row r="2021" spans="1:22" x14ac:dyDescent="0.25">
      <c r="A2021" s="14" t="s">
        <v>1723</v>
      </c>
      <c r="B2021" s="15" t="s">
        <v>1724</v>
      </c>
      <c r="C2021" s="10"/>
      <c r="D2021" s="10"/>
      <c r="E2021" s="11"/>
      <c r="F2021" s="162"/>
      <c r="G2021" s="133"/>
      <c r="H2021" s="278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</row>
    <row r="2022" spans="1:22" x14ac:dyDescent="0.25">
      <c r="A2022" s="14" t="s">
        <v>1725</v>
      </c>
      <c r="B2022" s="15" t="s">
        <v>1726</v>
      </c>
      <c r="C2022" s="10"/>
      <c r="D2022" s="10"/>
      <c r="E2022" s="11"/>
      <c r="F2022" s="162"/>
      <c r="G2022" s="133"/>
      <c r="H2022" s="278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</row>
    <row r="2023" spans="1:22" ht="25.5" x14ac:dyDescent="0.25">
      <c r="A2023" s="14" t="s">
        <v>1727</v>
      </c>
      <c r="B2023" s="111" t="s">
        <v>1728</v>
      </c>
      <c r="C2023" s="10"/>
      <c r="D2023" s="10"/>
      <c r="E2023" s="11"/>
      <c r="F2023" s="162"/>
      <c r="G2023" s="133"/>
      <c r="H2023" s="278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</row>
    <row r="2024" spans="1:22" ht="25.5" x14ac:dyDescent="0.25">
      <c r="A2024" s="14" t="s">
        <v>1729</v>
      </c>
      <c r="B2024" s="111" t="s">
        <v>1730</v>
      </c>
      <c r="C2024" s="10"/>
      <c r="D2024" s="10"/>
      <c r="E2024" s="11"/>
      <c r="F2024" s="162"/>
      <c r="G2024" s="133"/>
      <c r="H2024" s="278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</row>
    <row r="2025" spans="1:22" x14ac:dyDescent="0.25">
      <c r="A2025" s="14" t="s">
        <v>1731</v>
      </c>
      <c r="B2025" s="15" t="s">
        <v>1732</v>
      </c>
      <c r="C2025" s="10"/>
      <c r="D2025" s="10"/>
      <c r="E2025" s="11"/>
      <c r="F2025" s="162"/>
      <c r="G2025" s="133"/>
      <c r="H2025" s="278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</row>
    <row r="2026" spans="1:22" x14ac:dyDescent="0.25">
      <c r="A2026" s="14" t="s">
        <v>1733</v>
      </c>
      <c r="B2026" s="15" t="s">
        <v>1734</v>
      </c>
      <c r="C2026" s="10"/>
      <c r="D2026" s="10"/>
      <c r="E2026" s="11"/>
      <c r="F2026" s="162"/>
      <c r="G2026" s="133"/>
      <c r="H2026" s="278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</row>
    <row r="2027" spans="1:22" x14ac:dyDescent="0.25">
      <c r="A2027" s="14" t="s">
        <v>1735</v>
      </c>
      <c r="B2027" s="15" t="s">
        <v>1736</v>
      </c>
      <c r="C2027" s="10"/>
      <c r="D2027" s="10"/>
      <c r="E2027" s="11"/>
      <c r="F2027" s="162"/>
      <c r="G2027" s="133"/>
      <c r="H2027" s="278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</row>
    <row r="2028" spans="1:22" x14ac:dyDescent="0.25">
      <c r="A2028" s="111" t="s">
        <v>1735</v>
      </c>
      <c r="B2028" s="27" t="s">
        <v>100</v>
      </c>
      <c r="C2028" s="18">
        <v>2022</v>
      </c>
      <c r="D2028" s="12" t="s">
        <v>1737</v>
      </c>
      <c r="E2028" s="11"/>
      <c r="F2028" s="162">
        <v>15</v>
      </c>
      <c r="G2028" s="40">
        <v>726.29140000000007</v>
      </c>
      <c r="H2028" s="278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</row>
    <row r="2029" spans="1:22" ht="25.5" x14ac:dyDescent="0.25">
      <c r="A2029" s="111" t="s">
        <v>1735</v>
      </c>
      <c r="B2029" s="27" t="s">
        <v>186</v>
      </c>
      <c r="C2029" s="18">
        <v>2022</v>
      </c>
      <c r="D2029" s="12" t="s">
        <v>1737</v>
      </c>
      <c r="E2029" s="11"/>
      <c r="F2029" s="162">
        <v>1.5</v>
      </c>
      <c r="G2029" s="25">
        <v>308.71190000000001</v>
      </c>
      <c r="H2029" s="278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</row>
    <row r="2030" spans="1:22" ht="25.5" x14ac:dyDescent="0.25">
      <c r="A2030" s="111" t="s">
        <v>1735</v>
      </c>
      <c r="B2030" s="27" t="s">
        <v>248</v>
      </c>
      <c r="C2030" s="18">
        <v>2022</v>
      </c>
      <c r="D2030" s="12" t="s">
        <v>1737</v>
      </c>
      <c r="E2030" s="11"/>
      <c r="F2030" s="162">
        <v>15</v>
      </c>
      <c r="G2030" s="22">
        <v>870.06402000000003</v>
      </c>
      <c r="H2030" s="278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</row>
    <row r="2031" spans="1:22" ht="25.5" x14ac:dyDescent="0.25">
      <c r="A2031" s="111" t="s">
        <v>1735</v>
      </c>
      <c r="B2031" s="27" t="s">
        <v>262</v>
      </c>
      <c r="C2031" s="18">
        <v>2022</v>
      </c>
      <c r="D2031" s="12" t="s">
        <v>1737</v>
      </c>
      <c r="E2031" s="11"/>
      <c r="F2031" s="162">
        <v>15</v>
      </c>
      <c r="G2031" s="22">
        <v>824.39971000000003</v>
      </c>
      <c r="H2031" s="278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</row>
    <row r="2032" spans="1:22" x14ac:dyDescent="0.25">
      <c r="A2032" s="111" t="s">
        <v>1735</v>
      </c>
      <c r="B2032" s="27" t="s">
        <v>1585</v>
      </c>
      <c r="C2032" s="18">
        <v>2022</v>
      </c>
      <c r="D2032" s="12" t="s">
        <v>1737</v>
      </c>
      <c r="E2032" s="11"/>
      <c r="F2032" s="162">
        <v>9.8000000000000007</v>
      </c>
      <c r="G2032" s="22">
        <v>1143.3132500000002</v>
      </c>
      <c r="H2032" s="278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</row>
    <row r="2033" spans="1:22" ht="25.5" x14ac:dyDescent="0.25">
      <c r="A2033" s="111" t="s">
        <v>1735</v>
      </c>
      <c r="B2033" s="27" t="s">
        <v>282</v>
      </c>
      <c r="C2033" s="18">
        <v>2022</v>
      </c>
      <c r="D2033" s="12" t="s">
        <v>1737</v>
      </c>
      <c r="E2033" s="11"/>
      <c r="F2033" s="162">
        <v>15</v>
      </c>
      <c r="G2033" s="22">
        <v>1420.2133799999999</v>
      </c>
      <c r="H2033" s="278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</row>
    <row r="2034" spans="1:22" ht="51" x14ac:dyDescent="0.25">
      <c r="A2034" s="111" t="s">
        <v>1735</v>
      </c>
      <c r="B2034" s="15" t="s">
        <v>356</v>
      </c>
      <c r="C2034" s="18">
        <v>2022</v>
      </c>
      <c r="D2034" s="12" t="s">
        <v>1737</v>
      </c>
      <c r="E2034" s="11"/>
      <c r="F2034" s="162">
        <v>15</v>
      </c>
      <c r="G2034" s="25">
        <v>892.13893000000007</v>
      </c>
      <c r="H2034" s="278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</row>
    <row r="2035" spans="1:22" x14ac:dyDescent="0.25">
      <c r="A2035" s="111" t="s">
        <v>1735</v>
      </c>
      <c r="B2035" s="17" t="s">
        <v>539</v>
      </c>
      <c r="C2035" s="18">
        <v>2023</v>
      </c>
      <c r="D2035" s="12" t="s">
        <v>1737</v>
      </c>
      <c r="E2035" s="11"/>
      <c r="F2035" s="162">
        <v>15</v>
      </c>
      <c r="G2035" s="25">
        <v>181.6575</v>
      </c>
      <c r="H2035" s="278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</row>
    <row r="2036" spans="1:22" x14ac:dyDescent="0.25">
      <c r="A2036" s="111" t="s">
        <v>1735</v>
      </c>
      <c r="B2036" s="43" t="s">
        <v>557</v>
      </c>
      <c r="C2036" s="18">
        <v>2023</v>
      </c>
      <c r="D2036" s="12" t="s">
        <v>1737</v>
      </c>
      <c r="E2036" s="11"/>
      <c r="F2036" s="162">
        <v>15</v>
      </c>
      <c r="G2036" s="25">
        <v>872.70676000000003</v>
      </c>
      <c r="H2036" s="278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</row>
    <row r="2037" spans="1:22" ht="25.5" x14ac:dyDescent="0.25">
      <c r="A2037" s="111" t="s">
        <v>1735</v>
      </c>
      <c r="B2037" s="43" t="s">
        <v>567</v>
      </c>
      <c r="C2037" s="18">
        <v>2023</v>
      </c>
      <c r="D2037" s="12" t="s">
        <v>1737</v>
      </c>
      <c r="E2037" s="11"/>
      <c r="F2037" s="162">
        <v>15</v>
      </c>
      <c r="G2037" s="25">
        <v>855.18236000000002</v>
      </c>
      <c r="H2037" s="278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</row>
    <row r="2038" spans="1:22" ht="38.25" x14ac:dyDescent="0.25">
      <c r="A2038" s="111" t="s">
        <v>1735</v>
      </c>
      <c r="B2038" s="43" t="s">
        <v>1591</v>
      </c>
      <c r="C2038" s="18">
        <v>2023</v>
      </c>
      <c r="D2038" s="12" t="s">
        <v>1737</v>
      </c>
      <c r="E2038" s="11"/>
      <c r="F2038" s="162">
        <v>15</v>
      </c>
      <c r="G2038" s="25">
        <v>774.43769999999995</v>
      </c>
      <c r="H2038" s="278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</row>
    <row r="2039" spans="1:22" ht="38.25" x14ac:dyDescent="0.25">
      <c r="A2039" s="111" t="s">
        <v>1735</v>
      </c>
      <c r="B2039" s="17" t="s">
        <v>595</v>
      </c>
      <c r="C2039" s="18">
        <v>2023</v>
      </c>
      <c r="D2039" s="12" t="s">
        <v>1737</v>
      </c>
      <c r="E2039" s="11"/>
      <c r="F2039" s="162">
        <v>15</v>
      </c>
      <c r="G2039" s="25">
        <v>744.55111999999997</v>
      </c>
      <c r="H2039" s="278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</row>
    <row r="2040" spans="1:22" ht="25.5" x14ac:dyDescent="0.25">
      <c r="A2040" s="111" t="s">
        <v>1735</v>
      </c>
      <c r="B2040" s="24" t="s">
        <v>707</v>
      </c>
      <c r="C2040" s="18">
        <v>2023</v>
      </c>
      <c r="D2040" s="12" t="s">
        <v>1737</v>
      </c>
      <c r="E2040" s="11"/>
      <c r="F2040" s="162">
        <v>14</v>
      </c>
      <c r="G2040" s="25">
        <v>773.66147999999998</v>
      </c>
      <c r="H2040" s="278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</row>
    <row r="2041" spans="1:22" ht="25.5" x14ac:dyDescent="0.25">
      <c r="A2041" s="111" t="s">
        <v>1735</v>
      </c>
      <c r="B2041" s="24" t="s">
        <v>759</v>
      </c>
      <c r="C2041" s="18">
        <v>2023</v>
      </c>
      <c r="D2041" s="12" t="s">
        <v>1737</v>
      </c>
      <c r="E2041" s="11"/>
      <c r="F2041" s="162">
        <v>15</v>
      </c>
      <c r="G2041" s="26">
        <v>709.14409000000001</v>
      </c>
      <c r="H2041" s="278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</row>
    <row r="2042" spans="1:22" ht="25.5" x14ac:dyDescent="0.25">
      <c r="A2042" s="111" t="s">
        <v>1735</v>
      </c>
      <c r="B2042" s="44" t="s">
        <v>798</v>
      </c>
      <c r="C2042" s="18">
        <v>2023</v>
      </c>
      <c r="D2042" s="12" t="s">
        <v>1737</v>
      </c>
      <c r="E2042" s="11"/>
      <c r="F2042" s="432">
        <v>15</v>
      </c>
      <c r="G2042" s="46">
        <v>753.39301999999998</v>
      </c>
      <c r="H2042" s="278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</row>
    <row r="2043" spans="1:22" ht="38.25" x14ac:dyDescent="0.25">
      <c r="A2043" s="112" t="s">
        <v>1735</v>
      </c>
      <c r="B2043" s="47" t="s">
        <v>844</v>
      </c>
      <c r="C2043" s="113">
        <v>2024</v>
      </c>
      <c r="D2043" s="114" t="s">
        <v>1737</v>
      </c>
      <c r="E2043" s="115"/>
      <c r="F2043" s="434">
        <v>15</v>
      </c>
      <c r="G2043" s="298">
        <v>1080.3832399999999</v>
      </c>
      <c r="H2043" s="278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</row>
    <row r="2044" spans="1:22" x14ac:dyDescent="0.25">
      <c r="A2044" s="309" t="s">
        <v>1735</v>
      </c>
      <c r="B2044" s="47" t="s">
        <v>966</v>
      </c>
      <c r="C2044" s="48">
        <v>2024</v>
      </c>
      <c r="D2044" s="116" t="s">
        <v>1737</v>
      </c>
      <c r="E2044" s="49"/>
      <c r="F2044" s="434">
        <v>14</v>
      </c>
      <c r="G2044" s="298">
        <v>917.18781000000001</v>
      </c>
      <c r="H2044" s="278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</row>
    <row r="2045" spans="1:22" ht="25.5" x14ac:dyDescent="0.25">
      <c r="A2045" s="309" t="s">
        <v>1735</v>
      </c>
      <c r="B2045" s="47" t="s">
        <v>1144</v>
      </c>
      <c r="C2045" s="48">
        <v>2024</v>
      </c>
      <c r="D2045" s="116" t="s">
        <v>1737</v>
      </c>
      <c r="E2045" s="51"/>
      <c r="F2045" s="434">
        <v>10</v>
      </c>
      <c r="G2045" s="298">
        <v>884.15431999999998</v>
      </c>
      <c r="H2045" s="278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</row>
    <row r="2046" spans="1:22" ht="25.5" x14ac:dyDescent="0.25">
      <c r="A2046" s="309" t="s">
        <v>1735</v>
      </c>
      <c r="B2046" s="33" t="s">
        <v>1174</v>
      </c>
      <c r="C2046" s="48">
        <v>2024</v>
      </c>
      <c r="D2046" s="116" t="s">
        <v>1737</v>
      </c>
      <c r="E2046" s="38"/>
      <c r="F2046" s="434">
        <v>5</v>
      </c>
      <c r="G2046" s="300">
        <v>779.32842000000005</v>
      </c>
      <c r="H2046" s="278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</row>
    <row r="2047" spans="1:22" x14ac:dyDescent="0.25">
      <c r="A2047" s="309" t="s">
        <v>1735</v>
      </c>
      <c r="B2047" s="33" t="s">
        <v>1181</v>
      </c>
      <c r="C2047" s="48">
        <v>2024</v>
      </c>
      <c r="D2047" s="116" t="s">
        <v>1737</v>
      </c>
      <c r="E2047" s="38"/>
      <c r="F2047" s="434">
        <v>5</v>
      </c>
      <c r="G2047" s="300">
        <v>859.78809999999999</v>
      </c>
      <c r="H2047" s="278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</row>
    <row r="2048" spans="1:22" ht="25.5" x14ac:dyDescent="0.25">
      <c r="A2048" s="309" t="s">
        <v>1735</v>
      </c>
      <c r="B2048" s="57" t="s">
        <v>1241</v>
      </c>
      <c r="C2048" s="48">
        <v>2024</v>
      </c>
      <c r="D2048" s="116" t="s">
        <v>1737</v>
      </c>
      <c r="E2048" s="117"/>
      <c r="F2048" s="434">
        <v>15</v>
      </c>
      <c r="G2048" s="310">
        <v>960.11303999999996</v>
      </c>
      <c r="H2048" s="278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</row>
    <row r="2049" spans="1:22" x14ac:dyDescent="0.25">
      <c r="A2049" s="60" t="s">
        <v>1738</v>
      </c>
      <c r="B2049" s="92" t="s">
        <v>1739</v>
      </c>
      <c r="C2049" s="13"/>
      <c r="D2049" s="13"/>
      <c r="E2049" s="11"/>
      <c r="F2049" s="439"/>
      <c r="G2049" s="133"/>
      <c r="H2049" s="278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</row>
    <row r="2050" spans="1:22" ht="25.5" x14ac:dyDescent="0.25">
      <c r="A2050" s="111" t="s">
        <v>1738</v>
      </c>
      <c r="B2050" s="27" t="s">
        <v>24</v>
      </c>
      <c r="C2050" s="18">
        <v>2022</v>
      </c>
      <c r="D2050" s="12" t="s">
        <v>1737</v>
      </c>
      <c r="E2050" s="11"/>
      <c r="F2050" s="162">
        <v>15</v>
      </c>
      <c r="G2050" s="40">
        <v>201.80664999999999</v>
      </c>
      <c r="H2050" s="278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</row>
    <row r="2051" spans="1:22" ht="25.5" x14ac:dyDescent="0.25">
      <c r="A2051" s="111" t="s">
        <v>1738</v>
      </c>
      <c r="B2051" s="27" t="s">
        <v>29</v>
      </c>
      <c r="C2051" s="18">
        <v>2022</v>
      </c>
      <c r="D2051" s="12" t="s">
        <v>1737</v>
      </c>
      <c r="E2051" s="11"/>
      <c r="F2051" s="162">
        <v>10</v>
      </c>
      <c r="G2051" s="40">
        <v>518.31696999999997</v>
      </c>
      <c r="H2051" s="278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</row>
    <row r="2052" spans="1:22" x14ac:dyDescent="0.25">
      <c r="A2052" s="111" t="s">
        <v>1738</v>
      </c>
      <c r="B2052" s="15" t="s">
        <v>166</v>
      </c>
      <c r="C2052" s="18">
        <v>2022</v>
      </c>
      <c r="D2052" s="12" t="s">
        <v>1737</v>
      </c>
      <c r="E2052" s="11"/>
      <c r="F2052" s="162">
        <v>90</v>
      </c>
      <c r="G2052" s="40">
        <v>812.32281</v>
      </c>
      <c r="H2052" s="278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</row>
    <row r="2053" spans="1:22" ht="25.5" x14ac:dyDescent="0.25">
      <c r="A2053" s="111" t="s">
        <v>1738</v>
      </c>
      <c r="B2053" s="15" t="s">
        <v>1336</v>
      </c>
      <c r="C2053" s="18">
        <v>2022</v>
      </c>
      <c r="D2053" s="12" t="s">
        <v>1737</v>
      </c>
      <c r="E2053" s="11"/>
      <c r="F2053" s="162">
        <v>20</v>
      </c>
      <c r="G2053" s="40">
        <v>707.52580999999998</v>
      </c>
      <c r="H2053" s="278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</row>
    <row r="2054" spans="1:22" x14ac:dyDescent="0.25">
      <c r="A2054" s="111" t="s">
        <v>1738</v>
      </c>
      <c r="B2054" s="27" t="s">
        <v>1584</v>
      </c>
      <c r="C2054" s="18">
        <v>2022</v>
      </c>
      <c r="D2054" s="12" t="s">
        <v>1737</v>
      </c>
      <c r="E2054" s="11"/>
      <c r="F2054" s="162">
        <v>15</v>
      </c>
      <c r="G2054" s="25">
        <v>427.50923</v>
      </c>
      <c r="H2054" s="278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</row>
    <row r="2055" spans="1:22" ht="63.75" x14ac:dyDescent="0.25">
      <c r="A2055" s="111" t="s">
        <v>1738</v>
      </c>
      <c r="B2055" s="27" t="s">
        <v>201</v>
      </c>
      <c r="C2055" s="18">
        <v>2022</v>
      </c>
      <c r="D2055" s="12" t="s">
        <v>1737</v>
      </c>
      <c r="E2055" s="11"/>
      <c r="F2055" s="162">
        <v>15</v>
      </c>
      <c r="G2055" s="25">
        <v>800.75414000000001</v>
      </c>
      <c r="H2055" s="278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</row>
    <row r="2056" spans="1:22" x14ac:dyDescent="0.25">
      <c r="A2056" s="111" t="s">
        <v>1738</v>
      </c>
      <c r="B2056" s="27" t="s">
        <v>335</v>
      </c>
      <c r="C2056" s="18">
        <v>2022</v>
      </c>
      <c r="D2056" s="12" t="s">
        <v>1737</v>
      </c>
      <c r="E2056" s="11"/>
      <c r="F2056" s="162">
        <v>15</v>
      </c>
      <c r="G2056" s="25">
        <v>1053.22884</v>
      </c>
      <c r="H2056" s="278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</row>
    <row r="2057" spans="1:22" ht="25.5" x14ac:dyDescent="0.25">
      <c r="A2057" s="111" t="s">
        <v>1738</v>
      </c>
      <c r="B2057" s="27" t="s">
        <v>345</v>
      </c>
      <c r="C2057" s="18">
        <v>2022</v>
      </c>
      <c r="D2057" s="12" t="s">
        <v>1737</v>
      </c>
      <c r="E2057" s="11"/>
      <c r="F2057" s="162">
        <v>10</v>
      </c>
      <c r="G2057" s="25">
        <v>720.90107999999998</v>
      </c>
      <c r="H2057" s="278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</row>
    <row r="2058" spans="1:22" ht="25.5" x14ac:dyDescent="0.25">
      <c r="A2058" s="111" t="s">
        <v>1738</v>
      </c>
      <c r="B2058" s="27" t="s">
        <v>408</v>
      </c>
      <c r="C2058" s="18">
        <v>2022</v>
      </c>
      <c r="D2058" s="12" t="s">
        <v>1737</v>
      </c>
      <c r="E2058" s="11"/>
      <c r="F2058" s="162">
        <v>7</v>
      </c>
      <c r="G2058" s="25">
        <v>1193.3728700000001</v>
      </c>
      <c r="H2058" s="278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</row>
    <row r="2059" spans="1:22" ht="38.25" x14ac:dyDescent="0.25">
      <c r="A2059" s="111" t="s">
        <v>1738</v>
      </c>
      <c r="B2059" s="15" t="s">
        <v>423</v>
      </c>
      <c r="C2059" s="18">
        <v>2022</v>
      </c>
      <c r="D2059" s="12" t="s">
        <v>1737</v>
      </c>
      <c r="E2059" s="11"/>
      <c r="F2059" s="162">
        <v>15</v>
      </c>
      <c r="G2059" s="25">
        <v>791.47864000000004</v>
      </c>
      <c r="H2059" s="278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</row>
    <row r="2060" spans="1:22" ht="25.5" x14ac:dyDescent="0.25">
      <c r="A2060" s="111" t="s">
        <v>1738</v>
      </c>
      <c r="B2060" s="24" t="s">
        <v>686</v>
      </c>
      <c r="C2060" s="18">
        <v>2023</v>
      </c>
      <c r="D2060" s="12" t="s">
        <v>1737</v>
      </c>
      <c r="E2060" s="11"/>
      <c r="F2060" s="162">
        <v>30</v>
      </c>
      <c r="G2060" s="25">
        <v>613.77674999999999</v>
      </c>
      <c r="H2060" s="278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</row>
    <row r="2061" spans="1:22" ht="25.5" x14ac:dyDescent="0.25">
      <c r="A2061" s="111" t="s">
        <v>1738</v>
      </c>
      <c r="B2061" s="24" t="s">
        <v>691</v>
      </c>
      <c r="C2061" s="18">
        <v>2023</v>
      </c>
      <c r="D2061" s="12" t="s">
        <v>1737</v>
      </c>
      <c r="E2061" s="11"/>
      <c r="F2061" s="162">
        <v>15</v>
      </c>
      <c r="G2061" s="25">
        <v>886.73121999999989</v>
      </c>
      <c r="H2061" s="278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</row>
    <row r="2062" spans="1:22" ht="25.5" x14ac:dyDescent="0.25">
      <c r="A2062" s="111" t="s">
        <v>1738</v>
      </c>
      <c r="B2062" s="24" t="s">
        <v>716</v>
      </c>
      <c r="C2062" s="18">
        <v>2023</v>
      </c>
      <c r="D2062" s="12" t="s">
        <v>1737</v>
      </c>
      <c r="E2062" s="11"/>
      <c r="F2062" s="162">
        <v>15</v>
      </c>
      <c r="G2062" s="25">
        <v>894.35143000000005</v>
      </c>
      <c r="H2062" s="278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</row>
    <row r="2063" spans="1:22" ht="25.5" x14ac:dyDescent="0.25">
      <c r="A2063" s="111" t="s">
        <v>1738</v>
      </c>
      <c r="B2063" s="24" t="s">
        <v>1453</v>
      </c>
      <c r="C2063" s="18">
        <v>2023</v>
      </c>
      <c r="D2063" s="12" t="s">
        <v>1737</v>
      </c>
      <c r="E2063" s="11"/>
      <c r="F2063" s="162">
        <v>15</v>
      </c>
      <c r="G2063" s="26">
        <v>1103.2238649999999</v>
      </c>
      <c r="H2063" s="278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</row>
    <row r="2064" spans="1:22" ht="25.5" x14ac:dyDescent="0.25">
      <c r="A2064" s="111" t="s">
        <v>1738</v>
      </c>
      <c r="B2064" s="24" t="s">
        <v>1453</v>
      </c>
      <c r="C2064" s="18">
        <v>2023</v>
      </c>
      <c r="D2064" s="12" t="s">
        <v>1737</v>
      </c>
      <c r="E2064" s="11"/>
      <c r="F2064" s="162">
        <v>15</v>
      </c>
      <c r="G2064" s="26">
        <v>1103.2238649999999</v>
      </c>
      <c r="H2064" s="278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</row>
    <row r="2065" spans="1:22" x14ac:dyDescent="0.25">
      <c r="A2065" s="111" t="s">
        <v>1738</v>
      </c>
      <c r="B2065" s="24" t="s">
        <v>1460</v>
      </c>
      <c r="C2065" s="18">
        <v>2023</v>
      </c>
      <c r="D2065" s="12" t="s">
        <v>1737</v>
      </c>
      <c r="E2065" s="11"/>
      <c r="F2065" s="162">
        <v>85</v>
      </c>
      <c r="G2065" s="25">
        <v>1403.9204999999999</v>
      </c>
      <c r="H2065" s="278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</row>
    <row r="2066" spans="1:22" ht="25.5" x14ac:dyDescent="0.25">
      <c r="A2066" s="111" t="s">
        <v>1738</v>
      </c>
      <c r="B2066" s="44" t="s">
        <v>800</v>
      </c>
      <c r="C2066" s="18">
        <v>2023</v>
      </c>
      <c r="D2066" s="12" t="s">
        <v>1737</v>
      </c>
      <c r="E2066" s="118"/>
      <c r="F2066" s="432">
        <v>15</v>
      </c>
      <c r="G2066" s="46">
        <v>843.71218999999996</v>
      </c>
      <c r="H2066" s="278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</row>
    <row r="2067" spans="1:22" ht="25.5" x14ac:dyDescent="0.25">
      <c r="A2067" s="119" t="s">
        <v>1738</v>
      </c>
      <c r="B2067" s="47" t="s">
        <v>1488</v>
      </c>
      <c r="C2067" s="68">
        <v>2024</v>
      </c>
      <c r="D2067" s="7" t="s">
        <v>1737</v>
      </c>
      <c r="E2067" s="38"/>
      <c r="F2067" s="434">
        <v>15</v>
      </c>
      <c r="G2067" s="298">
        <v>146.667665</v>
      </c>
      <c r="H2067" s="278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</row>
    <row r="2068" spans="1:22" ht="25.5" x14ac:dyDescent="0.25">
      <c r="A2068" s="119" t="s">
        <v>1738</v>
      </c>
      <c r="B2068" s="47" t="s">
        <v>1489</v>
      </c>
      <c r="C2068" s="68">
        <v>2024</v>
      </c>
      <c r="D2068" s="7" t="s">
        <v>1737</v>
      </c>
      <c r="E2068" s="38"/>
      <c r="F2068" s="434">
        <v>15</v>
      </c>
      <c r="G2068" s="298">
        <v>146.667665</v>
      </c>
      <c r="H2068" s="278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</row>
    <row r="2069" spans="1:22" ht="51" x14ac:dyDescent="0.25">
      <c r="A2069" s="119" t="s">
        <v>1738</v>
      </c>
      <c r="B2069" s="47" t="s">
        <v>853</v>
      </c>
      <c r="C2069" s="68">
        <v>2024</v>
      </c>
      <c r="D2069" s="7" t="s">
        <v>1737</v>
      </c>
      <c r="E2069" s="38"/>
      <c r="F2069" s="434">
        <v>40</v>
      </c>
      <c r="G2069" s="298">
        <v>228.59829000000002</v>
      </c>
      <c r="H2069" s="278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</row>
    <row r="2070" spans="1:22" x14ac:dyDescent="0.25">
      <c r="A2070" s="119" t="s">
        <v>1738</v>
      </c>
      <c r="B2070" s="47" t="s">
        <v>1740</v>
      </c>
      <c r="C2070" s="68">
        <v>2024</v>
      </c>
      <c r="D2070" s="7" t="s">
        <v>1737</v>
      </c>
      <c r="E2070" s="117"/>
      <c r="F2070" s="434">
        <v>15</v>
      </c>
      <c r="G2070" s="298">
        <v>340.57802000000004</v>
      </c>
      <c r="H2070" s="278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</row>
    <row r="2071" spans="1:22" x14ac:dyDescent="0.25">
      <c r="A2071" s="14" t="s">
        <v>1741</v>
      </c>
      <c r="B2071" s="92" t="s">
        <v>1742</v>
      </c>
      <c r="C2071" s="10"/>
      <c r="D2071" s="10"/>
      <c r="E2071" s="11"/>
      <c r="F2071" s="439"/>
      <c r="G2071" s="456"/>
      <c r="H2071" s="278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</row>
    <row r="2072" spans="1:22" x14ac:dyDescent="0.25">
      <c r="A2072" s="111" t="s">
        <v>1743</v>
      </c>
      <c r="B2072" s="17" t="s">
        <v>1744</v>
      </c>
      <c r="C2072" s="18"/>
      <c r="D2072" s="39"/>
      <c r="E2072" s="39"/>
      <c r="F2072" s="162"/>
      <c r="G2072" s="25"/>
      <c r="H2072" s="278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</row>
    <row r="2073" spans="1:22" ht="25.5" x14ac:dyDescent="0.25">
      <c r="A2073" s="111" t="s">
        <v>1743</v>
      </c>
      <c r="B2073" s="27" t="s">
        <v>1349</v>
      </c>
      <c r="C2073" s="18">
        <v>2022</v>
      </c>
      <c r="D2073" s="39" t="s">
        <v>1737</v>
      </c>
      <c r="E2073" s="39"/>
      <c r="F2073" s="162">
        <v>149</v>
      </c>
      <c r="G2073" s="22">
        <v>1088.7275300000001</v>
      </c>
      <c r="H2073" s="278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</row>
    <row r="2074" spans="1:22" ht="25.5" x14ac:dyDescent="0.25">
      <c r="A2074" s="111" t="s">
        <v>1743</v>
      </c>
      <c r="B2074" s="17" t="s">
        <v>1392</v>
      </c>
      <c r="C2074" s="18">
        <v>2023</v>
      </c>
      <c r="D2074" s="39" t="s">
        <v>1737</v>
      </c>
      <c r="E2074" s="39"/>
      <c r="F2074" s="162">
        <v>15</v>
      </c>
      <c r="G2074" s="25">
        <v>1037.7405100000001</v>
      </c>
      <c r="H2074" s="278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</row>
    <row r="2075" spans="1:22" ht="51" x14ac:dyDescent="0.25">
      <c r="A2075" s="111" t="s">
        <v>1743</v>
      </c>
      <c r="B2075" s="17" t="s">
        <v>1594</v>
      </c>
      <c r="C2075" s="18">
        <v>2023</v>
      </c>
      <c r="D2075" s="39" t="s">
        <v>1737</v>
      </c>
      <c r="E2075" s="39"/>
      <c r="F2075" s="162">
        <v>170</v>
      </c>
      <c r="G2075" s="25">
        <v>1618.1641299999999</v>
      </c>
      <c r="H2075" s="278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</row>
    <row r="2076" spans="1:22" ht="51" x14ac:dyDescent="0.25">
      <c r="A2076" s="111" t="s">
        <v>1743</v>
      </c>
      <c r="B2076" s="17" t="s">
        <v>1594</v>
      </c>
      <c r="C2076" s="18">
        <v>2023</v>
      </c>
      <c r="D2076" s="39" t="s">
        <v>1737</v>
      </c>
      <c r="E2076" s="39"/>
      <c r="F2076" s="162">
        <v>170</v>
      </c>
      <c r="G2076" s="25">
        <v>1618.1637499999999</v>
      </c>
      <c r="H2076" s="278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</row>
    <row r="2077" spans="1:22" x14ac:dyDescent="0.25">
      <c r="A2077" s="111" t="s">
        <v>1743</v>
      </c>
      <c r="B2077" s="24" t="s">
        <v>688</v>
      </c>
      <c r="C2077" s="18">
        <v>2023</v>
      </c>
      <c r="D2077" s="39" t="s">
        <v>1737</v>
      </c>
      <c r="E2077" s="39"/>
      <c r="F2077" s="162">
        <v>190</v>
      </c>
      <c r="G2077" s="25">
        <v>1857.41614</v>
      </c>
      <c r="H2077" s="278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</row>
    <row r="2078" spans="1:22" x14ac:dyDescent="0.25">
      <c r="A2078" s="111" t="s">
        <v>1743</v>
      </c>
      <c r="B2078" s="24" t="s">
        <v>688</v>
      </c>
      <c r="C2078" s="18">
        <v>2023</v>
      </c>
      <c r="D2078" s="39" t="s">
        <v>1737</v>
      </c>
      <c r="E2078" s="39"/>
      <c r="F2078" s="162">
        <v>190</v>
      </c>
      <c r="G2078" s="25">
        <v>2343.1726100000001</v>
      </c>
      <c r="H2078" s="278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</row>
    <row r="2079" spans="1:22" x14ac:dyDescent="0.25">
      <c r="A2079" s="111" t="s">
        <v>1743</v>
      </c>
      <c r="B2079" s="24" t="s">
        <v>1598</v>
      </c>
      <c r="C2079" s="18">
        <v>2023</v>
      </c>
      <c r="D2079" s="39" t="s">
        <v>1737</v>
      </c>
      <c r="E2079" s="39"/>
      <c r="F2079" s="162">
        <v>30</v>
      </c>
      <c r="G2079" s="26">
        <v>1207.4242300000001</v>
      </c>
      <c r="H2079" s="278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</row>
    <row r="2080" spans="1:22" ht="25.5" x14ac:dyDescent="0.25">
      <c r="A2080" s="111" t="s">
        <v>1743</v>
      </c>
      <c r="B2080" s="44" t="s">
        <v>1463</v>
      </c>
      <c r="C2080" s="18">
        <v>2023</v>
      </c>
      <c r="D2080" s="39" t="s">
        <v>1737</v>
      </c>
      <c r="E2080" s="120"/>
      <c r="F2080" s="432">
        <v>15</v>
      </c>
      <c r="G2080" s="46">
        <v>937.8590999999999</v>
      </c>
      <c r="H2080" s="278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</row>
    <row r="2081" spans="1:22" ht="25.5" x14ac:dyDescent="0.25">
      <c r="A2081" s="119" t="s">
        <v>1743</v>
      </c>
      <c r="B2081" s="33" t="s">
        <v>1176</v>
      </c>
      <c r="C2081" s="68">
        <v>2024</v>
      </c>
      <c r="D2081" s="121" t="s">
        <v>1737</v>
      </c>
      <c r="E2081" s="122"/>
      <c r="F2081" s="434">
        <v>140</v>
      </c>
      <c r="G2081" s="305">
        <v>1932.7600399999999</v>
      </c>
      <c r="H2081" s="278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</row>
    <row r="2082" spans="1:22" x14ac:dyDescent="0.25">
      <c r="A2082" s="119" t="s">
        <v>1743</v>
      </c>
      <c r="B2082" s="36" t="s">
        <v>1206</v>
      </c>
      <c r="C2082" s="68">
        <v>2024</v>
      </c>
      <c r="D2082" s="121" t="s">
        <v>1737</v>
      </c>
      <c r="E2082" s="122"/>
      <c r="F2082" s="434">
        <v>3</v>
      </c>
      <c r="G2082" s="300">
        <v>301.69718999999998</v>
      </c>
      <c r="H2082" s="278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</row>
    <row r="2083" spans="1:22" ht="51" x14ac:dyDescent="0.25">
      <c r="A2083" s="119" t="s">
        <v>1743</v>
      </c>
      <c r="B2083" s="57" t="s">
        <v>1569</v>
      </c>
      <c r="C2083" s="68">
        <v>2024</v>
      </c>
      <c r="D2083" s="121" t="s">
        <v>1737</v>
      </c>
      <c r="E2083" s="122"/>
      <c r="F2083" s="434">
        <v>106.5</v>
      </c>
      <c r="G2083" s="300">
        <v>1911.6825799999999</v>
      </c>
      <c r="H2083" s="278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</row>
    <row r="2084" spans="1:22" ht="51" x14ac:dyDescent="0.25">
      <c r="A2084" s="119" t="s">
        <v>1743</v>
      </c>
      <c r="B2084" s="50" t="s">
        <v>1569</v>
      </c>
      <c r="C2084" s="113">
        <v>2024</v>
      </c>
      <c r="D2084" s="29" t="s">
        <v>1737</v>
      </c>
      <c r="E2084" s="123"/>
      <c r="F2084" s="434">
        <v>106.5</v>
      </c>
      <c r="G2084" s="300">
        <v>1926.0726</v>
      </c>
      <c r="H2084" s="278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</row>
    <row r="2085" spans="1:22" ht="38.25" x14ac:dyDescent="0.25">
      <c r="A2085" s="119" t="s">
        <v>1743</v>
      </c>
      <c r="B2085" s="57" t="s">
        <v>1579</v>
      </c>
      <c r="C2085" s="48">
        <v>2024</v>
      </c>
      <c r="D2085" s="122" t="s">
        <v>1737</v>
      </c>
      <c r="E2085" s="122"/>
      <c r="F2085" s="434">
        <v>15</v>
      </c>
      <c r="G2085" s="305">
        <v>1397.8900599999999</v>
      </c>
      <c r="H2085" s="278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</row>
    <row r="2086" spans="1:22" x14ac:dyDescent="0.25">
      <c r="A2086" s="119" t="s">
        <v>1745</v>
      </c>
      <c r="B2086" s="57" t="s">
        <v>1746</v>
      </c>
      <c r="C2086" s="48"/>
      <c r="D2086" s="122"/>
      <c r="E2086" s="122"/>
      <c r="F2086" s="434"/>
      <c r="G2086" s="305"/>
      <c r="H2086" s="278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</row>
    <row r="2087" spans="1:22" ht="25.5" x14ac:dyDescent="0.25">
      <c r="A2087" s="119" t="s">
        <v>1745</v>
      </c>
      <c r="B2087" s="50" t="s">
        <v>1747</v>
      </c>
      <c r="C2087" s="48">
        <v>2024</v>
      </c>
      <c r="D2087" s="122" t="s">
        <v>1737</v>
      </c>
      <c r="E2087" s="122"/>
      <c r="F2087" s="434">
        <v>63</v>
      </c>
      <c r="G2087" s="305">
        <v>1805.76711</v>
      </c>
      <c r="H2087" s="278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</row>
    <row r="2088" spans="1:22" x14ac:dyDescent="0.25">
      <c r="A2088" s="119" t="s">
        <v>1745</v>
      </c>
      <c r="B2088" s="50" t="s">
        <v>1748</v>
      </c>
      <c r="C2088" s="48">
        <v>2024</v>
      </c>
      <c r="D2088" s="122" t="s">
        <v>1737</v>
      </c>
      <c r="E2088" s="122"/>
      <c r="F2088" s="434">
        <v>210</v>
      </c>
      <c r="G2088" s="305">
        <v>1766.6749499999999</v>
      </c>
      <c r="H2088" s="278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</row>
    <row r="2089" spans="1:22" x14ac:dyDescent="0.25">
      <c r="A2089" s="119" t="s">
        <v>1745</v>
      </c>
      <c r="B2089" s="50" t="s">
        <v>1748</v>
      </c>
      <c r="C2089" s="48">
        <v>2024</v>
      </c>
      <c r="D2089" s="122" t="s">
        <v>1737</v>
      </c>
      <c r="E2089" s="122"/>
      <c r="F2089" s="434">
        <v>210</v>
      </c>
      <c r="G2089" s="305">
        <v>1699.7646100000002</v>
      </c>
      <c r="H2089" s="278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</row>
    <row r="2090" spans="1:22" x14ac:dyDescent="0.25">
      <c r="A2090" s="14" t="s">
        <v>1749</v>
      </c>
      <c r="B2090" s="92" t="s">
        <v>1750</v>
      </c>
      <c r="C2090" s="124"/>
      <c r="D2090" s="91"/>
      <c r="E2090" s="38"/>
      <c r="F2090" s="438"/>
      <c r="G2090" s="308"/>
      <c r="H2090" s="278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</row>
    <row r="2091" spans="1:22" x14ac:dyDescent="0.25">
      <c r="A2091" s="14" t="s">
        <v>1751</v>
      </c>
      <c r="B2091" s="17" t="s">
        <v>1744</v>
      </c>
      <c r="C2091" s="10"/>
      <c r="D2091" s="13"/>
      <c r="E2091" s="85"/>
      <c r="F2091" s="439"/>
      <c r="G2091" s="456"/>
      <c r="H2091" s="278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</row>
    <row r="2092" spans="1:22" ht="25.5" x14ac:dyDescent="0.25">
      <c r="A2092" s="111" t="s">
        <v>1751</v>
      </c>
      <c r="B2092" s="27" t="s">
        <v>1587</v>
      </c>
      <c r="C2092" s="18">
        <v>2022</v>
      </c>
      <c r="D2092" s="12" t="s">
        <v>1737</v>
      </c>
      <c r="E2092" s="39"/>
      <c r="F2092" s="162">
        <v>0</v>
      </c>
      <c r="G2092" s="25">
        <v>661.33319999999992</v>
      </c>
      <c r="H2092" s="278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</row>
    <row r="2093" spans="1:22" ht="25.5" x14ac:dyDescent="0.25">
      <c r="A2093" s="111" t="s">
        <v>1751</v>
      </c>
      <c r="B2093" s="44" t="s">
        <v>1587</v>
      </c>
      <c r="C2093" s="18">
        <v>2023</v>
      </c>
      <c r="D2093" s="12" t="s">
        <v>1737</v>
      </c>
      <c r="E2093" s="120"/>
      <c r="F2093" s="441">
        <v>250</v>
      </c>
      <c r="G2093" s="457">
        <v>1644.4986699999999</v>
      </c>
      <c r="H2093" s="278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</row>
    <row r="2094" spans="1:22" ht="25.5" x14ac:dyDescent="0.25">
      <c r="A2094" s="119" t="s">
        <v>1751</v>
      </c>
      <c r="B2094" s="33" t="s">
        <v>1176</v>
      </c>
      <c r="C2094" s="68">
        <v>2024</v>
      </c>
      <c r="D2094" s="7" t="s">
        <v>1737</v>
      </c>
      <c r="E2094" s="125"/>
      <c r="F2094" s="437">
        <v>94</v>
      </c>
      <c r="G2094" s="458">
        <v>2190.13</v>
      </c>
      <c r="H2094" s="278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</row>
    <row r="2095" spans="1:22" x14ac:dyDescent="0.25">
      <c r="A2095" s="111" t="s">
        <v>1752</v>
      </c>
      <c r="B2095" s="92" t="s">
        <v>1753</v>
      </c>
      <c r="C2095" s="18"/>
      <c r="D2095" s="39"/>
      <c r="E2095" s="39"/>
      <c r="F2095" s="162"/>
      <c r="G2095" s="25"/>
      <c r="H2095" s="278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</row>
    <row r="2096" spans="1:22" x14ac:dyDescent="0.25">
      <c r="A2096" s="111" t="s">
        <v>1754</v>
      </c>
      <c r="B2096" s="17" t="s">
        <v>1744</v>
      </c>
      <c r="C2096" s="18"/>
      <c r="D2096" s="39"/>
      <c r="E2096" s="39"/>
      <c r="F2096" s="162"/>
      <c r="G2096" s="25"/>
      <c r="H2096" s="278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</row>
    <row r="2097" spans="1:22" x14ac:dyDescent="0.25">
      <c r="A2097" s="111" t="s">
        <v>1754</v>
      </c>
      <c r="B2097" s="44" t="s">
        <v>1599</v>
      </c>
      <c r="C2097" s="18">
        <v>2023</v>
      </c>
      <c r="D2097" s="39" t="s">
        <v>1737</v>
      </c>
      <c r="E2097" s="120"/>
      <c r="F2097" s="432">
        <v>480</v>
      </c>
      <c r="G2097" s="126">
        <v>2332.4866699999998</v>
      </c>
      <c r="H2097" s="278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</row>
    <row r="2098" spans="1:22" x14ac:dyDescent="0.25">
      <c r="A2098" s="119" t="s">
        <v>1754</v>
      </c>
      <c r="B2098" s="36" t="s">
        <v>1610</v>
      </c>
      <c r="C2098" s="68">
        <v>2024</v>
      </c>
      <c r="D2098" s="121" t="s">
        <v>1737</v>
      </c>
      <c r="E2098" s="122"/>
      <c r="F2098" s="434">
        <v>310.39999999999998</v>
      </c>
      <c r="G2098" s="300">
        <v>2352.7953699999998</v>
      </c>
      <c r="H2098" s="278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</row>
    <row r="2099" spans="1:22" x14ac:dyDescent="0.25">
      <c r="A2099" s="119" t="s">
        <v>1754</v>
      </c>
      <c r="B2099" s="36" t="s">
        <v>1610</v>
      </c>
      <c r="C2099" s="113">
        <v>2024</v>
      </c>
      <c r="D2099" s="29" t="s">
        <v>1737</v>
      </c>
      <c r="E2099" s="123"/>
      <c r="F2099" s="434">
        <v>310.39999999999998</v>
      </c>
      <c r="G2099" s="300">
        <v>2323.3474000000001</v>
      </c>
      <c r="H2099" s="278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</row>
    <row r="2100" spans="1:22" x14ac:dyDescent="0.25">
      <c r="A2100" s="112" t="s">
        <v>1755</v>
      </c>
      <c r="B2100" s="36" t="s">
        <v>1756</v>
      </c>
      <c r="C2100" s="48"/>
      <c r="D2100" s="122"/>
      <c r="E2100" s="122"/>
      <c r="F2100" s="434"/>
      <c r="G2100" s="300"/>
      <c r="H2100" s="278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</row>
    <row r="2101" spans="1:22" x14ac:dyDescent="0.25">
      <c r="A2101" s="309" t="s">
        <v>1757</v>
      </c>
      <c r="B2101" s="36" t="s">
        <v>1758</v>
      </c>
      <c r="C2101" s="48"/>
      <c r="D2101" s="122"/>
      <c r="E2101" s="122"/>
      <c r="F2101" s="434"/>
      <c r="G2101" s="300"/>
      <c r="H2101" s="278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</row>
    <row r="2102" spans="1:22" x14ac:dyDescent="0.25">
      <c r="A2102" s="309" t="s">
        <v>1759</v>
      </c>
      <c r="B2102" s="36" t="s">
        <v>1760</v>
      </c>
      <c r="C2102" s="48"/>
      <c r="D2102" s="122"/>
      <c r="E2102" s="122"/>
      <c r="F2102" s="434"/>
      <c r="G2102" s="300"/>
      <c r="H2102" s="278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</row>
    <row r="2103" spans="1:22" ht="38.25" x14ac:dyDescent="0.25">
      <c r="A2103" s="309" t="s">
        <v>1759</v>
      </c>
      <c r="B2103" s="36" t="s">
        <v>1313</v>
      </c>
      <c r="C2103" s="48">
        <v>2024</v>
      </c>
      <c r="D2103" s="122" t="s">
        <v>1737</v>
      </c>
      <c r="E2103" s="122"/>
      <c r="F2103" s="434">
        <v>451</v>
      </c>
      <c r="G2103" s="300">
        <v>6353.9650899999997</v>
      </c>
      <c r="H2103" s="278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</row>
    <row r="2104" spans="1:22" ht="25.5" x14ac:dyDescent="0.25">
      <c r="A2104" s="60" t="s">
        <v>1761</v>
      </c>
      <c r="B2104" s="127" t="s">
        <v>1762</v>
      </c>
      <c r="C2104" s="124"/>
      <c r="D2104" s="116"/>
      <c r="E2104" s="64"/>
      <c r="F2104" s="442"/>
      <c r="G2104" s="459"/>
      <c r="H2104" s="278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</row>
    <row r="2105" spans="1:22" x14ac:dyDescent="0.25">
      <c r="A2105" s="14" t="s">
        <v>1763</v>
      </c>
      <c r="B2105" s="15" t="s">
        <v>1732</v>
      </c>
      <c r="C2105" s="10"/>
      <c r="D2105" s="13"/>
      <c r="E2105" s="11"/>
      <c r="F2105" s="162"/>
      <c r="G2105" s="456"/>
      <c r="H2105" s="278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</row>
    <row r="2106" spans="1:22" x14ac:dyDescent="0.25">
      <c r="A2106" s="14" t="s">
        <v>1764</v>
      </c>
      <c r="B2106" s="15" t="s">
        <v>1765</v>
      </c>
      <c r="C2106" s="10"/>
      <c r="D2106" s="10"/>
      <c r="E2106" s="11"/>
      <c r="F2106" s="162"/>
      <c r="G2106" s="133"/>
      <c r="H2106" s="278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</row>
    <row r="2107" spans="1:22" x14ac:dyDescent="0.25">
      <c r="A2107" s="14" t="s">
        <v>1766</v>
      </c>
      <c r="B2107" s="15" t="s">
        <v>1767</v>
      </c>
      <c r="C2107" s="10"/>
      <c r="D2107" s="10"/>
      <c r="E2107" s="11"/>
      <c r="F2107" s="162"/>
      <c r="G2107" s="133"/>
      <c r="H2107" s="278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</row>
    <row r="2108" spans="1:22" ht="25.5" x14ac:dyDescent="0.25">
      <c r="A2108" s="14" t="s">
        <v>1766</v>
      </c>
      <c r="B2108" s="27" t="s">
        <v>79</v>
      </c>
      <c r="C2108" s="10">
        <v>2022</v>
      </c>
      <c r="D2108" s="10" t="s">
        <v>1768</v>
      </c>
      <c r="E2108" s="11"/>
      <c r="F2108" s="162">
        <v>15</v>
      </c>
      <c r="G2108" s="40">
        <v>879.18131999999991</v>
      </c>
      <c r="H2108" s="278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</row>
    <row r="2109" spans="1:22" ht="25.5" x14ac:dyDescent="0.25">
      <c r="A2109" s="14" t="s">
        <v>1766</v>
      </c>
      <c r="B2109" s="27" t="s">
        <v>80</v>
      </c>
      <c r="C2109" s="10">
        <v>2022</v>
      </c>
      <c r="D2109" s="10" t="s">
        <v>1768</v>
      </c>
      <c r="E2109" s="11"/>
      <c r="F2109" s="162">
        <v>15</v>
      </c>
      <c r="G2109" s="40">
        <f>754.2354+354.93428</f>
        <v>1109.16968</v>
      </c>
      <c r="H2109" s="278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</row>
    <row r="2110" spans="1:22" x14ac:dyDescent="0.25">
      <c r="A2110" s="14" t="s">
        <v>1766</v>
      </c>
      <c r="B2110" s="27" t="s">
        <v>1769</v>
      </c>
      <c r="C2110" s="10">
        <v>2022</v>
      </c>
      <c r="D2110" s="10" t="s">
        <v>1768</v>
      </c>
      <c r="E2110" s="11"/>
      <c r="F2110" s="162">
        <v>15</v>
      </c>
      <c r="G2110" s="40">
        <f>204.14395+433.80591</f>
        <v>637.94985999999994</v>
      </c>
      <c r="H2110" s="278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</row>
    <row r="2111" spans="1:22" x14ac:dyDescent="0.25">
      <c r="A2111" s="14" t="s">
        <v>1766</v>
      </c>
      <c r="B2111" s="27" t="s">
        <v>102</v>
      </c>
      <c r="C2111" s="10">
        <v>2022</v>
      </c>
      <c r="D2111" s="10" t="s">
        <v>1768</v>
      </c>
      <c r="E2111" s="11"/>
      <c r="F2111" s="162">
        <v>15</v>
      </c>
      <c r="G2111" s="40">
        <f>325.22996+691.11367</f>
        <v>1016.34363</v>
      </c>
      <c r="H2111" s="278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</row>
    <row r="2112" spans="1:22" ht="38.25" x14ac:dyDescent="0.25">
      <c r="A2112" s="14" t="s">
        <v>1766</v>
      </c>
      <c r="B2112" s="27" t="s">
        <v>104</v>
      </c>
      <c r="C2112" s="10">
        <v>2022</v>
      </c>
      <c r="D2112" s="10" t="s">
        <v>1768</v>
      </c>
      <c r="E2112" s="11"/>
      <c r="F2112" s="162">
        <v>15</v>
      </c>
      <c r="G2112" s="40">
        <f>332.52939+706.62496</f>
        <v>1039.15435</v>
      </c>
      <c r="H2112" s="278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</row>
    <row r="2113" spans="1:22" ht="25.5" x14ac:dyDescent="0.25">
      <c r="A2113" s="14" t="s">
        <v>1766</v>
      </c>
      <c r="B2113" s="27" t="s">
        <v>117</v>
      </c>
      <c r="C2113" s="10">
        <v>2022</v>
      </c>
      <c r="D2113" s="10" t="s">
        <v>1768</v>
      </c>
      <c r="E2113" s="11"/>
      <c r="F2113" s="162">
        <v>15</v>
      </c>
      <c r="G2113" s="40">
        <f>565.02185+265.89258</f>
        <v>830.91443000000004</v>
      </c>
      <c r="H2113" s="278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</row>
    <row r="2114" spans="1:22" ht="25.5" x14ac:dyDescent="0.25">
      <c r="A2114" s="14" t="s">
        <v>1766</v>
      </c>
      <c r="B2114" s="27" t="s">
        <v>118</v>
      </c>
      <c r="C2114" s="10">
        <v>2022</v>
      </c>
      <c r="D2114" s="10" t="s">
        <v>1768</v>
      </c>
      <c r="E2114" s="11"/>
      <c r="F2114" s="162">
        <v>10</v>
      </c>
      <c r="G2114" s="40">
        <v>354.84755999999999</v>
      </c>
      <c r="H2114" s="278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</row>
    <row r="2115" spans="1:22" ht="25.5" x14ac:dyDescent="0.25">
      <c r="A2115" s="14" t="s">
        <v>1766</v>
      </c>
      <c r="B2115" s="27" t="s">
        <v>120</v>
      </c>
      <c r="C2115" s="10">
        <v>2022</v>
      </c>
      <c r="D2115" s="10" t="s">
        <v>1768</v>
      </c>
      <c r="E2115" s="11"/>
      <c r="F2115" s="162">
        <v>5</v>
      </c>
      <c r="G2115" s="40">
        <f>768.67217+361.72807</f>
        <v>1130.4002399999999</v>
      </c>
      <c r="H2115" s="278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</row>
    <row r="2116" spans="1:22" ht="25.5" x14ac:dyDescent="0.25">
      <c r="A2116" s="14" t="s">
        <v>1766</v>
      </c>
      <c r="B2116" s="41" t="s">
        <v>153</v>
      </c>
      <c r="C2116" s="10">
        <v>2022</v>
      </c>
      <c r="D2116" s="10" t="s">
        <v>1768</v>
      </c>
      <c r="E2116" s="11"/>
      <c r="F2116" s="162">
        <v>1.5</v>
      </c>
      <c r="G2116" s="40">
        <v>235.88763</v>
      </c>
      <c r="H2116" s="278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</row>
    <row r="2117" spans="1:22" ht="25.5" x14ac:dyDescent="0.25">
      <c r="A2117" s="14" t="s">
        <v>1766</v>
      </c>
      <c r="B2117" s="27" t="s">
        <v>188</v>
      </c>
      <c r="C2117" s="10">
        <v>2022</v>
      </c>
      <c r="D2117" s="10" t="s">
        <v>1768</v>
      </c>
      <c r="E2117" s="11"/>
      <c r="F2117" s="162">
        <v>2</v>
      </c>
      <c r="G2117" s="25">
        <v>1021.1603</v>
      </c>
      <c r="H2117" s="278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</row>
    <row r="2118" spans="1:22" ht="25.5" x14ac:dyDescent="0.25">
      <c r="A2118" s="14" t="s">
        <v>1766</v>
      </c>
      <c r="B2118" s="27" t="s">
        <v>212</v>
      </c>
      <c r="C2118" s="10">
        <v>2022</v>
      </c>
      <c r="D2118" s="10" t="s">
        <v>1768</v>
      </c>
      <c r="E2118" s="11"/>
      <c r="F2118" s="162">
        <v>15</v>
      </c>
      <c r="G2118" s="22">
        <v>531.40361000000007</v>
      </c>
      <c r="H2118" s="278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</row>
    <row r="2119" spans="1:22" ht="25.5" x14ac:dyDescent="0.25">
      <c r="A2119" s="14" t="s">
        <v>1766</v>
      </c>
      <c r="B2119" s="27" t="s">
        <v>216</v>
      </c>
      <c r="C2119" s="10">
        <v>2022</v>
      </c>
      <c r="D2119" s="10" t="s">
        <v>1768</v>
      </c>
      <c r="E2119" s="11"/>
      <c r="F2119" s="162">
        <v>10</v>
      </c>
      <c r="G2119" s="22">
        <v>800.56105000000002</v>
      </c>
      <c r="H2119" s="278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</row>
    <row r="2120" spans="1:22" ht="25.5" x14ac:dyDescent="0.25">
      <c r="A2120" s="14" t="s">
        <v>1766</v>
      </c>
      <c r="B2120" s="27" t="s">
        <v>221</v>
      </c>
      <c r="C2120" s="10">
        <v>2022</v>
      </c>
      <c r="D2120" s="10" t="s">
        <v>1768</v>
      </c>
      <c r="E2120" s="11"/>
      <c r="F2120" s="162">
        <v>15</v>
      </c>
      <c r="G2120" s="22">
        <v>915.94906999999989</v>
      </c>
      <c r="H2120" s="278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</row>
    <row r="2121" spans="1:22" ht="38.25" x14ac:dyDescent="0.25">
      <c r="A2121" s="14" t="s">
        <v>1766</v>
      </c>
      <c r="B2121" s="27" t="s">
        <v>223</v>
      </c>
      <c r="C2121" s="10">
        <v>2022</v>
      </c>
      <c r="D2121" s="10" t="s">
        <v>1768</v>
      </c>
      <c r="E2121" s="11"/>
      <c r="F2121" s="162">
        <v>7.5</v>
      </c>
      <c r="G2121" s="22">
        <v>930.52356999999995</v>
      </c>
      <c r="H2121" s="278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</row>
    <row r="2122" spans="1:22" ht="25.5" x14ac:dyDescent="0.25">
      <c r="A2122" s="14" t="s">
        <v>1766</v>
      </c>
      <c r="B2122" s="27" t="s">
        <v>224</v>
      </c>
      <c r="C2122" s="10">
        <v>2022</v>
      </c>
      <c r="D2122" s="10" t="s">
        <v>1768</v>
      </c>
      <c r="E2122" s="11"/>
      <c r="F2122" s="162">
        <v>15</v>
      </c>
      <c r="G2122" s="22">
        <v>968.66422</v>
      </c>
      <c r="H2122" s="278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</row>
    <row r="2123" spans="1:22" ht="25.5" x14ac:dyDescent="0.25">
      <c r="A2123" s="14" t="s">
        <v>1766</v>
      </c>
      <c r="B2123" s="27" t="s">
        <v>225</v>
      </c>
      <c r="C2123" s="10">
        <v>2022</v>
      </c>
      <c r="D2123" s="10" t="s">
        <v>1768</v>
      </c>
      <c r="E2123" s="11"/>
      <c r="F2123" s="162">
        <v>15</v>
      </c>
      <c r="G2123" s="22">
        <v>1072.7855399999999</v>
      </c>
      <c r="H2123" s="278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</row>
    <row r="2124" spans="1:22" x14ac:dyDescent="0.25">
      <c r="A2124" s="14" t="s">
        <v>1766</v>
      </c>
      <c r="B2124" s="27" t="s">
        <v>235</v>
      </c>
      <c r="C2124" s="10">
        <v>2022</v>
      </c>
      <c r="D2124" s="10" t="s">
        <v>1768</v>
      </c>
      <c r="E2124" s="11"/>
      <c r="F2124" s="162">
        <v>15</v>
      </c>
      <c r="G2124" s="22">
        <v>1057.99117</v>
      </c>
      <c r="H2124" s="278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</row>
    <row r="2125" spans="1:22" x14ac:dyDescent="0.25">
      <c r="A2125" s="14" t="s">
        <v>1766</v>
      </c>
      <c r="B2125" s="27" t="s">
        <v>256</v>
      </c>
      <c r="C2125" s="10">
        <v>2022</v>
      </c>
      <c r="D2125" s="10" t="s">
        <v>1768</v>
      </c>
      <c r="E2125" s="11"/>
      <c r="F2125" s="162">
        <v>15</v>
      </c>
      <c r="G2125" s="22">
        <v>971.06429000000003</v>
      </c>
      <c r="H2125" s="278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</row>
    <row r="2126" spans="1:22" x14ac:dyDescent="0.25">
      <c r="A2126" s="14" t="s">
        <v>1766</v>
      </c>
      <c r="B2126" s="27" t="s">
        <v>270</v>
      </c>
      <c r="C2126" s="10">
        <v>2022</v>
      </c>
      <c r="D2126" s="10" t="s">
        <v>1768</v>
      </c>
      <c r="E2126" s="11"/>
      <c r="F2126" s="162">
        <v>15</v>
      </c>
      <c r="G2126" s="22">
        <v>1030.50424</v>
      </c>
      <c r="H2126" s="278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</row>
    <row r="2127" spans="1:22" ht="25.5" x14ac:dyDescent="0.25">
      <c r="A2127" s="14" t="s">
        <v>1766</v>
      </c>
      <c r="B2127" s="42" t="s">
        <v>1351</v>
      </c>
      <c r="C2127" s="10">
        <v>2022</v>
      </c>
      <c r="D2127" s="10" t="s">
        <v>1768</v>
      </c>
      <c r="E2127" s="11"/>
      <c r="F2127" s="162">
        <v>1.5</v>
      </c>
      <c r="G2127" s="25">
        <v>1061.20027</v>
      </c>
      <c r="H2127" s="278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</row>
    <row r="2128" spans="1:22" ht="25.5" x14ac:dyDescent="0.25">
      <c r="A2128" s="14" t="s">
        <v>1766</v>
      </c>
      <c r="B2128" s="27" t="s">
        <v>383</v>
      </c>
      <c r="C2128" s="10">
        <v>2022</v>
      </c>
      <c r="D2128" s="10" t="s">
        <v>1768</v>
      </c>
      <c r="E2128" s="11"/>
      <c r="F2128" s="162">
        <v>15</v>
      </c>
      <c r="G2128" s="25">
        <v>694.33633999999995</v>
      </c>
      <c r="H2128" s="278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</row>
    <row r="2129" spans="1:22" x14ac:dyDescent="0.25">
      <c r="A2129" s="14" t="s">
        <v>1766</v>
      </c>
      <c r="B2129" s="27" t="s">
        <v>386</v>
      </c>
      <c r="C2129" s="10">
        <v>2022</v>
      </c>
      <c r="D2129" s="10" t="s">
        <v>1768</v>
      </c>
      <c r="E2129" s="11"/>
      <c r="F2129" s="162">
        <v>5</v>
      </c>
      <c r="G2129" s="25">
        <v>641.3229399999999</v>
      </c>
      <c r="H2129" s="278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</row>
    <row r="2130" spans="1:22" ht="38.25" x14ac:dyDescent="0.25">
      <c r="A2130" s="14" t="s">
        <v>1766</v>
      </c>
      <c r="B2130" s="15" t="s">
        <v>440</v>
      </c>
      <c r="C2130" s="10">
        <v>2022</v>
      </c>
      <c r="D2130" s="10" t="s">
        <v>1768</v>
      </c>
      <c r="E2130" s="11"/>
      <c r="F2130" s="162">
        <v>15</v>
      </c>
      <c r="G2130" s="25">
        <v>710.02456999999993</v>
      </c>
      <c r="H2130" s="278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</row>
    <row r="2131" spans="1:22" ht="38.25" x14ac:dyDescent="0.25">
      <c r="A2131" s="14" t="s">
        <v>1766</v>
      </c>
      <c r="B2131" s="15" t="s">
        <v>445</v>
      </c>
      <c r="C2131" s="10">
        <v>2022</v>
      </c>
      <c r="D2131" s="10" t="s">
        <v>1768</v>
      </c>
      <c r="E2131" s="11"/>
      <c r="F2131" s="162">
        <v>15</v>
      </c>
      <c r="G2131" s="25">
        <v>727.04512999999997</v>
      </c>
      <c r="H2131" s="278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</row>
    <row r="2132" spans="1:22" ht="25.5" x14ac:dyDescent="0.25">
      <c r="A2132" s="14" t="s">
        <v>1766</v>
      </c>
      <c r="B2132" s="17" t="s">
        <v>455</v>
      </c>
      <c r="C2132" s="10">
        <v>2023</v>
      </c>
      <c r="D2132" s="10" t="s">
        <v>1768</v>
      </c>
      <c r="E2132" s="11"/>
      <c r="F2132" s="162">
        <v>15</v>
      </c>
      <c r="G2132" s="20">
        <v>1262.0656299999998</v>
      </c>
      <c r="H2132" s="278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</row>
    <row r="2133" spans="1:22" ht="25.5" x14ac:dyDescent="0.25">
      <c r="A2133" s="14" t="s">
        <v>1766</v>
      </c>
      <c r="B2133" s="17" t="s">
        <v>495</v>
      </c>
      <c r="C2133" s="10">
        <v>2023</v>
      </c>
      <c r="D2133" s="10" t="s">
        <v>1768</v>
      </c>
      <c r="E2133" s="11"/>
      <c r="F2133" s="162">
        <v>15</v>
      </c>
      <c r="G2133" s="25">
        <v>886.74189999999999</v>
      </c>
      <c r="H2133" s="278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</row>
    <row r="2134" spans="1:22" ht="25.5" x14ac:dyDescent="0.25">
      <c r="A2134" s="14" t="s">
        <v>1766</v>
      </c>
      <c r="B2134" s="17" t="s">
        <v>1385</v>
      </c>
      <c r="C2134" s="10">
        <v>2023</v>
      </c>
      <c r="D2134" s="10" t="s">
        <v>1768</v>
      </c>
      <c r="E2134" s="11"/>
      <c r="F2134" s="162">
        <v>15</v>
      </c>
      <c r="G2134" s="25">
        <v>890.39427000000001</v>
      </c>
      <c r="H2134" s="278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</row>
    <row r="2135" spans="1:22" ht="25.5" x14ac:dyDescent="0.25">
      <c r="A2135" s="14" t="s">
        <v>1766</v>
      </c>
      <c r="B2135" s="17" t="s">
        <v>1386</v>
      </c>
      <c r="C2135" s="10">
        <v>2023</v>
      </c>
      <c r="D2135" s="10" t="s">
        <v>1768</v>
      </c>
      <c r="E2135" s="11"/>
      <c r="F2135" s="162">
        <v>15</v>
      </c>
      <c r="G2135" s="25">
        <v>301.33684999999997</v>
      </c>
      <c r="H2135" s="278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</row>
    <row r="2136" spans="1:22" ht="25.5" x14ac:dyDescent="0.25">
      <c r="A2136" s="14" t="s">
        <v>1766</v>
      </c>
      <c r="B2136" s="43" t="s">
        <v>1423</v>
      </c>
      <c r="C2136" s="10">
        <v>2023</v>
      </c>
      <c r="D2136" s="10" t="s">
        <v>1768</v>
      </c>
      <c r="E2136" s="11"/>
      <c r="F2136" s="162">
        <v>15</v>
      </c>
      <c r="G2136" s="25">
        <v>816.29329000000007</v>
      </c>
      <c r="H2136" s="278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</row>
    <row r="2137" spans="1:22" ht="25.5" x14ac:dyDescent="0.25">
      <c r="A2137" s="14" t="s">
        <v>1766</v>
      </c>
      <c r="B2137" s="17" t="s">
        <v>612</v>
      </c>
      <c r="C2137" s="10">
        <v>2023</v>
      </c>
      <c r="D2137" s="10" t="s">
        <v>1768</v>
      </c>
      <c r="E2137" s="11"/>
      <c r="F2137" s="162">
        <v>15</v>
      </c>
      <c r="G2137" s="25">
        <v>924.84364000000005</v>
      </c>
      <c r="H2137" s="278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</row>
    <row r="2138" spans="1:22" ht="25.5" x14ac:dyDescent="0.25">
      <c r="A2138" s="14" t="s">
        <v>1766</v>
      </c>
      <c r="B2138" s="17" t="s">
        <v>627</v>
      </c>
      <c r="C2138" s="10">
        <v>2023</v>
      </c>
      <c r="D2138" s="10" t="s">
        <v>1768</v>
      </c>
      <c r="E2138" s="11"/>
      <c r="F2138" s="162">
        <v>15</v>
      </c>
      <c r="G2138" s="25">
        <v>820.84872999999993</v>
      </c>
      <c r="H2138" s="278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</row>
    <row r="2139" spans="1:22" ht="25.5" x14ac:dyDescent="0.25">
      <c r="A2139" s="14" t="s">
        <v>1766</v>
      </c>
      <c r="B2139" s="17" t="s">
        <v>630</v>
      </c>
      <c r="C2139" s="10">
        <v>2023</v>
      </c>
      <c r="D2139" s="10" t="s">
        <v>1768</v>
      </c>
      <c r="E2139" s="11"/>
      <c r="F2139" s="162">
        <v>15</v>
      </c>
      <c r="G2139" s="25">
        <v>820.21177</v>
      </c>
      <c r="H2139" s="278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</row>
    <row r="2140" spans="1:22" ht="63.75" x14ac:dyDescent="0.25">
      <c r="A2140" s="14" t="s">
        <v>1766</v>
      </c>
      <c r="B2140" s="17" t="s">
        <v>633</v>
      </c>
      <c r="C2140" s="10">
        <v>2023</v>
      </c>
      <c r="D2140" s="10" t="s">
        <v>1768</v>
      </c>
      <c r="E2140" s="11"/>
      <c r="F2140" s="162">
        <v>14</v>
      </c>
      <c r="G2140" s="25">
        <v>295.68470000000002</v>
      </c>
      <c r="H2140" s="278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</row>
    <row r="2141" spans="1:22" ht="25.5" x14ac:dyDescent="0.25">
      <c r="A2141" s="14" t="s">
        <v>1766</v>
      </c>
      <c r="B2141" s="17" t="s">
        <v>643</v>
      </c>
      <c r="C2141" s="10">
        <v>2023</v>
      </c>
      <c r="D2141" s="10" t="s">
        <v>1768</v>
      </c>
      <c r="E2141" s="11"/>
      <c r="F2141" s="162">
        <v>7.5</v>
      </c>
      <c r="G2141" s="25">
        <v>944.9601899999999</v>
      </c>
      <c r="H2141" s="278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</row>
    <row r="2142" spans="1:22" ht="25.5" x14ac:dyDescent="0.25">
      <c r="A2142" s="14" t="s">
        <v>1766</v>
      </c>
      <c r="B2142" s="17" t="s">
        <v>659</v>
      </c>
      <c r="C2142" s="10">
        <v>2023</v>
      </c>
      <c r="D2142" s="10" t="s">
        <v>1768</v>
      </c>
      <c r="E2142" s="11"/>
      <c r="F2142" s="162">
        <v>15</v>
      </c>
      <c r="G2142" s="25">
        <v>552.18495999999993</v>
      </c>
      <c r="H2142" s="278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</row>
    <row r="2143" spans="1:22" x14ac:dyDescent="0.25">
      <c r="A2143" s="14" t="s">
        <v>1766</v>
      </c>
      <c r="B2143" s="24" t="s">
        <v>666</v>
      </c>
      <c r="C2143" s="10">
        <v>2023</v>
      </c>
      <c r="D2143" s="10" t="s">
        <v>1768</v>
      </c>
      <c r="E2143" s="11"/>
      <c r="F2143" s="162">
        <v>15</v>
      </c>
      <c r="G2143" s="25">
        <v>654.68356999999992</v>
      </c>
      <c r="H2143" s="278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</row>
    <row r="2144" spans="1:22" ht="25.5" x14ac:dyDescent="0.25">
      <c r="A2144" s="14" t="s">
        <v>1766</v>
      </c>
      <c r="B2144" s="24" t="s">
        <v>667</v>
      </c>
      <c r="C2144" s="10">
        <v>2023</v>
      </c>
      <c r="D2144" s="10" t="s">
        <v>1768</v>
      </c>
      <c r="E2144" s="11"/>
      <c r="F2144" s="162">
        <v>15</v>
      </c>
      <c r="G2144" s="25">
        <v>995.57452000000001</v>
      </c>
      <c r="H2144" s="278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</row>
    <row r="2145" spans="1:22" ht="25.5" x14ac:dyDescent="0.25">
      <c r="A2145" s="14" t="s">
        <v>1766</v>
      </c>
      <c r="B2145" s="24" t="s">
        <v>698</v>
      </c>
      <c r="C2145" s="10">
        <v>2023</v>
      </c>
      <c r="D2145" s="10" t="s">
        <v>1768</v>
      </c>
      <c r="E2145" s="11"/>
      <c r="F2145" s="162">
        <v>15</v>
      </c>
      <c r="G2145" s="25">
        <v>840.97030000000007</v>
      </c>
      <c r="H2145" s="278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</row>
    <row r="2146" spans="1:22" x14ac:dyDescent="0.25">
      <c r="A2146" s="14" t="s">
        <v>1766</v>
      </c>
      <c r="B2146" s="24" t="s">
        <v>701</v>
      </c>
      <c r="C2146" s="10">
        <v>2023</v>
      </c>
      <c r="D2146" s="10" t="s">
        <v>1768</v>
      </c>
      <c r="E2146" s="11"/>
      <c r="F2146" s="162">
        <v>15</v>
      </c>
      <c r="G2146" s="25">
        <v>827.97556999999995</v>
      </c>
      <c r="H2146" s="278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</row>
    <row r="2147" spans="1:22" ht="25.5" x14ac:dyDescent="0.25">
      <c r="A2147" s="14" t="s">
        <v>1766</v>
      </c>
      <c r="B2147" s="24" t="s">
        <v>710</v>
      </c>
      <c r="C2147" s="10">
        <v>2023</v>
      </c>
      <c r="D2147" s="10" t="s">
        <v>1768</v>
      </c>
      <c r="E2147" s="11"/>
      <c r="F2147" s="162">
        <v>15</v>
      </c>
      <c r="G2147" s="25">
        <v>846.17503000000011</v>
      </c>
      <c r="H2147" s="278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</row>
    <row r="2148" spans="1:22" ht="38.25" x14ac:dyDescent="0.25">
      <c r="A2148" s="14" t="s">
        <v>1766</v>
      </c>
      <c r="B2148" s="24" t="s">
        <v>715</v>
      </c>
      <c r="C2148" s="10">
        <v>2023</v>
      </c>
      <c r="D2148" s="10" t="s">
        <v>1768</v>
      </c>
      <c r="E2148" s="11"/>
      <c r="F2148" s="162">
        <v>15</v>
      </c>
      <c r="G2148" s="25">
        <v>769.42644999999993</v>
      </c>
      <c r="H2148" s="278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</row>
    <row r="2149" spans="1:22" ht="25.5" x14ac:dyDescent="0.25">
      <c r="A2149" s="14" t="s">
        <v>1766</v>
      </c>
      <c r="B2149" s="24" t="s">
        <v>733</v>
      </c>
      <c r="C2149" s="10">
        <v>2023</v>
      </c>
      <c r="D2149" s="10" t="s">
        <v>1768</v>
      </c>
      <c r="E2149" s="11"/>
      <c r="F2149" s="162">
        <v>1.5</v>
      </c>
      <c r="G2149" s="26">
        <v>751.50912000000005</v>
      </c>
      <c r="H2149" s="278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</row>
    <row r="2150" spans="1:22" x14ac:dyDescent="0.25">
      <c r="A2150" s="14" t="s">
        <v>1766</v>
      </c>
      <c r="B2150" s="24" t="s">
        <v>1634</v>
      </c>
      <c r="C2150" s="10">
        <v>2023</v>
      </c>
      <c r="D2150" s="10" t="s">
        <v>1768</v>
      </c>
      <c r="E2150" s="11"/>
      <c r="F2150" s="162">
        <v>15</v>
      </c>
      <c r="G2150" s="26">
        <v>879.16287</v>
      </c>
      <c r="H2150" s="278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</row>
    <row r="2151" spans="1:22" ht="51" x14ac:dyDescent="0.25">
      <c r="A2151" s="14" t="s">
        <v>1766</v>
      </c>
      <c r="B2151" s="24" t="s">
        <v>764</v>
      </c>
      <c r="C2151" s="10">
        <v>2023</v>
      </c>
      <c r="D2151" s="10" t="s">
        <v>1768</v>
      </c>
      <c r="E2151" s="11"/>
      <c r="F2151" s="162">
        <v>11</v>
      </c>
      <c r="G2151" s="26">
        <v>721.24649999999997</v>
      </c>
      <c r="H2151" s="278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</row>
    <row r="2152" spans="1:22" x14ac:dyDescent="0.25">
      <c r="A2152" s="14" t="s">
        <v>1766</v>
      </c>
      <c r="B2152" s="24" t="s">
        <v>786</v>
      </c>
      <c r="C2152" s="10">
        <v>2023</v>
      </c>
      <c r="D2152" s="10" t="s">
        <v>1768</v>
      </c>
      <c r="E2152" s="11"/>
      <c r="F2152" s="162">
        <v>15</v>
      </c>
      <c r="G2152" s="25">
        <v>490.02559999999994</v>
      </c>
      <c r="H2152" s="278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</row>
    <row r="2153" spans="1:22" ht="25.5" x14ac:dyDescent="0.25">
      <c r="A2153" s="14" t="s">
        <v>1766</v>
      </c>
      <c r="B2153" s="24" t="s">
        <v>789</v>
      </c>
      <c r="C2153" s="10">
        <v>2023</v>
      </c>
      <c r="D2153" s="10" t="s">
        <v>1768</v>
      </c>
      <c r="E2153" s="11"/>
      <c r="F2153" s="162">
        <v>2</v>
      </c>
      <c r="G2153" s="25">
        <v>909.68358999999998</v>
      </c>
      <c r="H2153" s="278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</row>
    <row r="2154" spans="1:22" ht="63.75" x14ac:dyDescent="0.25">
      <c r="A2154" s="14" t="s">
        <v>1766</v>
      </c>
      <c r="B2154" s="44" t="s">
        <v>795</v>
      </c>
      <c r="C2154" s="95">
        <v>2023</v>
      </c>
      <c r="D2154" s="95" t="s">
        <v>1768</v>
      </c>
      <c r="E2154" s="11"/>
      <c r="F2154" s="432">
        <v>15</v>
      </c>
      <c r="G2154" s="46">
        <v>868.55318</v>
      </c>
      <c r="H2154" s="278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</row>
    <row r="2155" spans="1:22" ht="25.5" x14ac:dyDescent="0.25">
      <c r="A2155" s="32" t="s">
        <v>1766</v>
      </c>
      <c r="B2155" s="47" t="s">
        <v>838</v>
      </c>
      <c r="C2155" s="91">
        <v>2024</v>
      </c>
      <c r="D2155" s="91" t="s">
        <v>1768</v>
      </c>
      <c r="E2155" s="49"/>
      <c r="F2155" s="434">
        <v>15</v>
      </c>
      <c r="G2155" s="298">
        <v>361.35012</v>
      </c>
      <c r="H2155" s="278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</row>
    <row r="2156" spans="1:22" x14ac:dyDescent="0.25">
      <c r="A2156" s="32" t="s">
        <v>1766</v>
      </c>
      <c r="B2156" s="47" t="s">
        <v>868</v>
      </c>
      <c r="C2156" s="91">
        <v>2024</v>
      </c>
      <c r="D2156" s="91" t="s">
        <v>1768</v>
      </c>
      <c r="E2156" s="49"/>
      <c r="F2156" s="434">
        <v>15</v>
      </c>
      <c r="G2156" s="298">
        <v>935.03700000000003</v>
      </c>
      <c r="H2156" s="278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</row>
    <row r="2157" spans="1:22" x14ac:dyDescent="0.25">
      <c r="A2157" s="32" t="s">
        <v>1766</v>
      </c>
      <c r="B2157" s="47" t="s">
        <v>869</v>
      </c>
      <c r="C2157" s="91">
        <v>2024</v>
      </c>
      <c r="D2157" s="91" t="s">
        <v>1768</v>
      </c>
      <c r="E2157" s="49"/>
      <c r="F2157" s="434">
        <v>15</v>
      </c>
      <c r="G2157" s="298">
        <v>799.65548999999999</v>
      </c>
      <c r="H2157" s="278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</row>
    <row r="2158" spans="1:22" x14ac:dyDescent="0.25">
      <c r="A2158" s="32" t="s">
        <v>1766</v>
      </c>
      <c r="B2158" s="47" t="s">
        <v>870</v>
      </c>
      <c r="C2158" s="91">
        <v>2024</v>
      </c>
      <c r="D2158" s="91" t="s">
        <v>1768</v>
      </c>
      <c r="E2158" s="49"/>
      <c r="F2158" s="434">
        <v>5</v>
      </c>
      <c r="G2158" s="298">
        <v>830.41332999999997</v>
      </c>
      <c r="H2158" s="278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</row>
    <row r="2159" spans="1:22" x14ac:dyDescent="0.25">
      <c r="A2159" s="32" t="s">
        <v>1766</v>
      </c>
      <c r="B2159" s="47" t="s">
        <v>872</v>
      </c>
      <c r="C2159" s="91">
        <v>2024</v>
      </c>
      <c r="D2159" s="91" t="s">
        <v>1768</v>
      </c>
      <c r="E2159" s="49"/>
      <c r="F2159" s="434">
        <v>15</v>
      </c>
      <c r="G2159" s="298">
        <v>417.45866999999998</v>
      </c>
      <c r="H2159" s="278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</row>
    <row r="2160" spans="1:22" x14ac:dyDescent="0.25">
      <c r="A2160" s="32" t="s">
        <v>1766</v>
      </c>
      <c r="B2160" s="47" t="s">
        <v>910</v>
      </c>
      <c r="C2160" s="91">
        <v>2024</v>
      </c>
      <c r="D2160" s="91" t="s">
        <v>1768</v>
      </c>
      <c r="E2160" s="49"/>
      <c r="F2160" s="434">
        <v>15</v>
      </c>
      <c r="G2160" s="298">
        <v>1098.5382</v>
      </c>
      <c r="H2160" s="278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</row>
    <row r="2161" spans="1:22" x14ac:dyDescent="0.25">
      <c r="A2161" s="32" t="s">
        <v>1766</v>
      </c>
      <c r="B2161" s="47" t="s">
        <v>911</v>
      </c>
      <c r="C2161" s="91">
        <v>2024</v>
      </c>
      <c r="D2161" s="91" t="s">
        <v>1768</v>
      </c>
      <c r="E2161" s="49"/>
      <c r="F2161" s="434">
        <v>3</v>
      </c>
      <c r="G2161" s="298">
        <v>929.98497999999995</v>
      </c>
      <c r="H2161" s="278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</row>
    <row r="2162" spans="1:22" ht="38.25" x14ac:dyDescent="0.25">
      <c r="A2162" s="32" t="s">
        <v>1766</v>
      </c>
      <c r="B2162" s="47" t="s">
        <v>924</v>
      </c>
      <c r="C2162" s="91">
        <v>2024</v>
      </c>
      <c r="D2162" s="91" t="s">
        <v>1768</v>
      </c>
      <c r="E2162" s="49"/>
      <c r="F2162" s="434">
        <v>15</v>
      </c>
      <c r="G2162" s="298">
        <v>841.32749999999999</v>
      </c>
      <c r="H2162" s="278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</row>
    <row r="2163" spans="1:22" ht="25.5" x14ac:dyDescent="0.25">
      <c r="A2163" s="32" t="s">
        <v>1766</v>
      </c>
      <c r="B2163" s="47" t="s">
        <v>943</v>
      </c>
      <c r="C2163" s="128">
        <v>2024</v>
      </c>
      <c r="D2163" s="129" t="s">
        <v>1768</v>
      </c>
      <c r="E2163" s="115"/>
      <c r="F2163" s="434">
        <v>3</v>
      </c>
      <c r="G2163" s="298">
        <v>892.29398000000003</v>
      </c>
      <c r="H2163" s="278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</row>
    <row r="2164" spans="1:22" ht="25.5" x14ac:dyDescent="0.25">
      <c r="A2164" s="32" t="s">
        <v>1766</v>
      </c>
      <c r="B2164" s="47" t="s">
        <v>960</v>
      </c>
      <c r="C2164" s="91">
        <v>2024</v>
      </c>
      <c r="D2164" s="91" t="s">
        <v>1768</v>
      </c>
      <c r="E2164" s="49"/>
      <c r="F2164" s="434">
        <v>10</v>
      </c>
      <c r="G2164" s="298">
        <v>803.72329999999999</v>
      </c>
      <c r="H2164" s="278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</row>
    <row r="2165" spans="1:22" x14ac:dyDescent="0.25">
      <c r="A2165" s="32" t="s">
        <v>1766</v>
      </c>
      <c r="B2165" s="47" t="s">
        <v>964</v>
      </c>
      <c r="C2165" s="91">
        <v>2024</v>
      </c>
      <c r="D2165" s="91" t="s">
        <v>1768</v>
      </c>
      <c r="E2165" s="49"/>
      <c r="F2165" s="434">
        <v>5</v>
      </c>
      <c r="G2165" s="298">
        <v>861.97798</v>
      </c>
      <c r="H2165" s="278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</row>
    <row r="2166" spans="1:22" x14ac:dyDescent="0.25">
      <c r="A2166" s="32" t="s">
        <v>1766</v>
      </c>
      <c r="B2166" s="47" t="s">
        <v>1023</v>
      </c>
      <c r="C2166" s="91">
        <v>2024</v>
      </c>
      <c r="D2166" s="91" t="s">
        <v>1768</v>
      </c>
      <c r="E2166" s="49"/>
      <c r="F2166" s="434">
        <v>3</v>
      </c>
      <c r="G2166" s="297">
        <v>563.25018</v>
      </c>
      <c r="H2166" s="278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</row>
    <row r="2167" spans="1:22" ht="25.5" x14ac:dyDescent="0.25">
      <c r="A2167" s="32" t="s">
        <v>1766</v>
      </c>
      <c r="B2167" s="47" t="s">
        <v>1041</v>
      </c>
      <c r="C2167" s="91">
        <v>2024</v>
      </c>
      <c r="D2167" s="91" t="s">
        <v>1768</v>
      </c>
      <c r="E2167" s="49"/>
      <c r="F2167" s="434">
        <v>7</v>
      </c>
      <c r="G2167" s="297">
        <v>849.95093999999995</v>
      </c>
      <c r="H2167" s="278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</row>
    <row r="2168" spans="1:22" x14ac:dyDescent="0.25">
      <c r="A2168" s="32" t="s">
        <v>1766</v>
      </c>
      <c r="B2168" s="47" t="s">
        <v>1515</v>
      </c>
      <c r="C2168" s="91">
        <v>2024</v>
      </c>
      <c r="D2168" s="91" t="s">
        <v>1768</v>
      </c>
      <c r="E2168" s="49"/>
      <c r="F2168" s="434">
        <v>15</v>
      </c>
      <c r="G2168" s="297">
        <v>987.20488</v>
      </c>
      <c r="H2168" s="278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</row>
    <row r="2169" spans="1:22" x14ac:dyDescent="0.25">
      <c r="A2169" s="32" t="s">
        <v>1766</v>
      </c>
      <c r="B2169" s="54" t="s">
        <v>1070</v>
      </c>
      <c r="C2169" s="91">
        <v>2024</v>
      </c>
      <c r="D2169" s="91" t="s">
        <v>1768</v>
      </c>
      <c r="E2169" s="49"/>
      <c r="F2169" s="434">
        <v>15</v>
      </c>
      <c r="G2169" s="298">
        <v>932.09848</v>
      </c>
      <c r="H2169" s="278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</row>
    <row r="2170" spans="1:22" ht="25.5" x14ac:dyDescent="0.25">
      <c r="A2170" s="32" t="s">
        <v>1766</v>
      </c>
      <c r="B2170" s="54" t="s">
        <v>1071</v>
      </c>
      <c r="C2170" s="91">
        <v>2024</v>
      </c>
      <c r="D2170" s="91" t="s">
        <v>1768</v>
      </c>
      <c r="E2170" s="49"/>
      <c r="F2170" s="434">
        <v>15</v>
      </c>
      <c r="G2170" s="298">
        <v>935.91863999999998</v>
      </c>
      <c r="H2170" s="278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</row>
    <row r="2171" spans="1:22" x14ac:dyDescent="0.25">
      <c r="A2171" s="32" t="s">
        <v>1766</v>
      </c>
      <c r="B2171" s="47" t="s">
        <v>1143</v>
      </c>
      <c r="C2171" s="91">
        <v>2024</v>
      </c>
      <c r="D2171" s="91" t="s">
        <v>1768</v>
      </c>
      <c r="E2171" s="49"/>
      <c r="F2171" s="434">
        <v>5</v>
      </c>
      <c r="G2171" s="298">
        <v>884.78229999999996</v>
      </c>
      <c r="H2171" s="278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</row>
    <row r="2172" spans="1:22" ht="25.5" x14ac:dyDescent="0.25">
      <c r="A2172" s="32" t="s">
        <v>1766</v>
      </c>
      <c r="B2172" s="47" t="s">
        <v>1148</v>
      </c>
      <c r="C2172" s="91">
        <v>2024</v>
      </c>
      <c r="D2172" s="91" t="s">
        <v>1768</v>
      </c>
      <c r="E2172" s="49"/>
      <c r="F2172" s="434">
        <v>15</v>
      </c>
      <c r="G2172" s="298">
        <v>1003.78151</v>
      </c>
      <c r="H2172" s="278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</row>
    <row r="2173" spans="1:22" ht="38.25" x14ac:dyDescent="0.25">
      <c r="A2173" s="32" t="s">
        <v>1766</v>
      </c>
      <c r="B2173" s="33" t="s">
        <v>1175</v>
      </c>
      <c r="C2173" s="91">
        <v>2024</v>
      </c>
      <c r="D2173" s="91" t="s">
        <v>1768</v>
      </c>
      <c r="E2173" s="49"/>
      <c r="F2173" s="434">
        <v>15</v>
      </c>
      <c r="G2173" s="300">
        <v>1019.98098</v>
      </c>
      <c r="H2173" s="278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</row>
    <row r="2174" spans="1:22" x14ac:dyDescent="0.25">
      <c r="A2174" s="32" t="s">
        <v>1766</v>
      </c>
      <c r="B2174" s="33" t="s">
        <v>1177</v>
      </c>
      <c r="C2174" s="91">
        <v>2024</v>
      </c>
      <c r="D2174" s="91" t="s">
        <v>1768</v>
      </c>
      <c r="E2174" s="49"/>
      <c r="F2174" s="434">
        <v>3</v>
      </c>
      <c r="G2174" s="300">
        <v>569.06817000000001</v>
      </c>
      <c r="H2174" s="278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</row>
    <row r="2175" spans="1:22" ht="25.5" x14ac:dyDescent="0.25">
      <c r="A2175" s="32" t="s">
        <v>1766</v>
      </c>
      <c r="B2175" s="36" t="s">
        <v>1213</v>
      </c>
      <c r="C2175" s="91">
        <v>2024</v>
      </c>
      <c r="D2175" s="91" t="s">
        <v>1768</v>
      </c>
      <c r="E2175" s="49"/>
      <c r="F2175" s="434">
        <v>10</v>
      </c>
      <c r="G2175" s="300">
        <v>1014.65422</v>
      </c>
      <c r="H2175" s="278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</row>
    <row r="2176" spans="1:22" ht="25.5" x14ac:dyDescent="0.25">
      <c r="A2176" s="32" t="s">
        <v>1766</v>
      </c>
      <c r="B2176" s="36" t="s">
        <v>1215</v>
      </c>
      <c r="C2176" s="91">
        <v>2024</v>
      </c>
      <c r="D2176" s="91" t="s">
        <v>1768</v>
      </c>
      <c r="E2176" s="49"/>
      <c r="F2176" s="434">
        <v>10</v>
      </c>
      <c r="G2176" s="300">
        <v>933.68773999999996</v>
      </c>
      <c r="H2176" s="278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</row>
    <row r="2177" spans="1:22" ht="25.5" x14ac:dyDescent="0.25">
      <c r="A2177" s="32" t="s">
        <v>1766</v>
      </c>
      <c r="B2177" s="57" t="s">
        <v>1242</v>
      </c>
      <c r="C2177" s="91">
        <v>2024</v>
      </c>
      <c r="D2177" s="91" t="s">
        <v>1768</v>
      </c>
      <c r="E2177" s="49"/>
      <c r="F2177" s="434">
        <v>5</v>
      </c>
      <c r="G2177" s="300">
        <v>758.15643999999998</v>
      </c>
      <c r="H2177" s="278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</row>
    <row r="2178" spans="1:22" ht="25.5" x14ac:dyDescent="0.25">
      <c r="A2178" s="32" t="s">
        <v>1766</v>
      </c>
      <c r="B2178" s="36" t="s">
        <v>67</v>
      </c>
      <c r="C2178" s="91">
        <v>2024</v>
      </c>
      <c r="D2178" s="91" t="s">
        <v>1768</v>
      </c>
      <c r="E2178" s="49"/>
      <c r="F2178" s="434">
        <v>15</v>
      </c>
      <c r="G2178" s="305">
        <v>995.99208999999996</v>
      </c>
      <c r="H2178" s="278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</row>
    <row r="2179" spans="1:22" ht="25.5" x14ac:dyDescent="0.25">
      <c r="A2179" s="32" t="s">
        <v>1766</v>
      </c>
      <c r="B2179" s="71" t="s">
        <v>1279</v>
      </c>
      <c r="C2179" s="91">
        <v>2024</v>
      </c>
      <c r="D2179" s="91" t="s">
        <v>1768</v>
      </c>
      <c r="E2179" s="49"/>
      <c r="F2179" s="434">
        <v>10</v>
      </c>
      <c r="G2179" s="311">
        <v>914.03443000000004</v>
      </c>
      <c r="H2179" s="278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</row>
    <row r="2180" spans="1:22" x14ac:dyDescent="0.25">
      <c r="A2180" s="14" t="s">
        <v>1770</v>
      </c>
      <c r="B2180" s="15" t="s">
        <v>1771</v>
      </c>
      <c r="C2180" s="13"/>
      <c r="D2180" s="13"/>
      <c r="E2180" s="11"/>
      <c r="F2180" s="439"/>
      <c r="G2180" s="25"/>
      <c r="H2180" s="278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</row>
    <row r="2181" spans="1:22" x14ac:dyDescent="0.25">
      <c r="A2181" s="14" t="s">
        <v>1772</v>
      </c>
      <c r="B2181" s="15" t="s">
        <v>1767</v>
      </c>
      <c r="C2181" s="10"/>
      <c r="D2181" s="10"/>
      <c r="E2181" s="11"/>
      <c r="F2181" s="162"/>
      <c r="G2181" s="25"/>
      <c r="H2181" s="278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</row>
    <row r="2182" spans="1:22" ht="25.5" x14ac:dyDescent="0.25">
      <c r="A2182" s="14" t="s">
        <v>1772</v>
      </c>
      <c r="B2182" s="27" t="s">
        <v>1613</v>
      </c>
      <c r="C2182" s="10">
        <v>2022</v>
      </c>
      <c r="D2182" s="10" t="s">
        <v>1768</v>
      </c>
      <c r="E2182" s="11"/>
      <c r="F2182" s="162">
        <v>10</v>
      </c>
      <c r="G2182" s="40">
        <f>808.14413+516.68229</f>
        <v>1324.8264199999999</v>
      </c>
      <c r="H2182" s="278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</row>
    <row r="2183" spans="1:22" ht="25.5" x14ac:dyDescent="0.25">
      <c r="A2183" s="14" t="s">
        <v>1772</v>
      </c>
      <c r="B2183" s="27" t="s">
        <v>81</v>
      </c>
      <c r="C2183" s="10">
        <v>2022</v>
      </c>
      <c r="D2183" s="10" t="s">
        <v>1768</v>
      </c>
      <c r="E2183" s="11"/>
      <c r="F2183" s="162">
        <v>78</v>
      </c>
      <c r="G2183" s="40">
        <f>530.82839+339.38211</f>
        <v>870.21050000000002</v>
      </c>
      <c r="H2183" s="278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</row>
    <row r="2184" spans="1:22" ht="25.5" x14ac:dyDescent="0.25">
      <c r="A2184" s="14" t="s">
        <v>1772</v>
      </c>
      <c r="B2184" s="27" t="s">
        <v>1326</v>
      </c>
      <c r="C2184" s="10">
        <v>2022</v>
      </c>
      <c r="D2184" s="10" t="s">
        <v>1768</v>
      </c>
      <c r="E2184" s="11"/>
      <c r="F2184" s="162">
        <v>50</v>
      </c>
      <c r="G2184" s="25">
        <f>843.04355+538.99507</f>
        <v>1382.03862</v>
      </c>
      <c r="H2184" s="278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</row>
    <row r="2185" spans="1:22" x14ac:dyDescent="0.25">
      <c r="A2185" s="14" t="s">
        <v>1772</v>
      </c>
      <c r="B2185" s="27" t="s">
        <v>101</v>
      </c>
      <c r="C2185" s="10">
        <v>2022</v>
      </c>
      <c r="D2185" s="10" t="s">
        <v>1768</v>
      </c>
      <c r="E2185" s="11"/>
      <c r="F2185" s="162">
        <v>15</v>
      </c>
      <c r="G2185" s="40">
        <f>296.61946+463.94313</f>
        <v>760.56259</v>
      </c>
      <c r="H2185" s="278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</row>
    <row r="2186" spans="1:22" x14ac:dyDescent="0.25">
      <c r="A2186" s="14" t="s">
        <v>1772</v>
      </c>
      <c r="B2186" s="27" t="s">
        <v>103</v>
      </c>
      <c r="C2186" s="10">
        <v>2022</v>
      </c>
      <c r="D2186" s="10" t="s">
        <v>1768</v>
      </c>
      <c r="E2186" s="11"/>
      <c r="F2186" s="162">
        <v>15</v>
      </c>
      <c r="G2186" s="40">
        <f>435.31136+680.8715</f>
        <v>1116.1828599999999</v>
      </c>
      <c r="H2186" s="278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</row>
    <row r="2187" spans="1:22" x14ac:dyDescent="0.25">
      <c r="A2187" s="14" t="s">
        <v>1772</v>
      </c>
      <c r="B2187" s="27" t="s">
        <v>27</v>
      </c>
      <c r="C2187" s="10">
        <v>2022</v>
      </c>
      <c r="D2187" s="10" t="s">
        <v>1768</v>
      </c>
      <c r="E2187" s="11"/>
      <c r="F2187" s="162">
        <v>55</v>
      </c>
      <c r="G2187" s="40">
        <f>321.72462+503.21035</f>
        <v>824.93497000000002</v>
      </c>
      <c r="H2187" s="278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</row>
    <row r="2188" spans="1:22" ht="25.5" x14ac:dyDescent="0.25">
      <c r="A2188" s="14" t="s">
        <v>1772</v>
      </c>
      <c r="B2188" s="27" t="s">
        <v>249</v>
      </c>
      <c r="C2188" s="10">
        <v>2022</v>
      </c>
      <c r="D2188" s="10" t="s">
        <v>1768</v>
      </c>
      <c r="E2188" s="11"/>
      <c r="F2188" s="162">
        <v>15</v>
      </c>
      <c r="G2188" s="22">
        <v>642.07945999999993</v>
      </c>
      <c r="H2188" s="278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</row>
    <row r="2189" spans="1:22" ht="25.5" x14ac:dyDescent="0.25">
      <c r="A2189" s="14" t="s">
        <v>1772</v>
      </c>
      <c r="B2189" s="27" t="s">
        <v>297</v>
      </c>
      <c r="C2189" s="10">
        <v>2022</v>
      </c>
      <c r="D2189" s="10" t="s">
        <v>1768</v>
      </c>
      <c r="E2189" s="11"/>
      <c r="F2189" s="162">
        <v>45</v>
      </c>
      <c r="G2189" s="22">
        <v>429.32991999999996</v>
      </c>
      <c r="H2189" s="278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</row>
    <row r="2190" spans="1:22" x14ac:dyDescent="0.25">
      <c r="A2190" s="14" t="s">
        <v>1772</v>
      </c>
      <c r="B2190" s="27" t="s">
        <v>238</v>
      </c>
      <c r="C2190" s="10">
        <v>2022</v>
      </c>
      <c r="D2190" s="10" t="s">
        <v>1768</v>
      </c>
      <c r="E2190" s="11"/>
      <c r="F2190" s="162">
        <v>40</v>
      </c>
      <c r="G2190" s="22">
        <v>769.67669999999998</v>
      </c>
      <c r="H2190" s="278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</row>
    <row r="2191" spans="1:22" ht="25.5" x14ac:dyDescent="0.25">
      <c r="A2191" s="14" t="s">
        <v>1772</v>
      </c>
      <c r="B2191" s="17" t="s">
        <v>475</v>
      </c>
      <c r="C2191" s="10">
        <v>2023</v>
      </c>
      <c r="D2191" s="10" t="s">
        <v>1768</v>
      </c>
      <c r="E2191" s="11"/>
      <c r="F2191" s="162">
        <v>90</v>
      </c>
      <c r="G2191" s="25">
        <v>281.64370000000002</v>
      </c>
      <c r="H2191" s="278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</row>
    <row r="2192" spans="1:22" ht="25.5" x14ac:dyDescent="0.25">
      <c r="A2192" s="14" t="s">
        <v>1772</v>
      </c>
      <c r="B2192" s="17" t="s">
        <v>479</v>
      </c>
      <c r="C2192" s="10">
        <v>2023</v>
      </c>
      <c r="D2192" s="10" t="s">
        <v>1768</v>
      </c>
      <c r="E2192" s="11"/>
      <c r="F2192" s="162">
        <v>5</v>
      </c>
      <c r="G2192" s="25">
        <v>853.55971999999997</v>
      </c>
      <c r="H2192" s="278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</row>
    <row r="2193" spans="1:22" x14ac:dyDescent="0.25">
      <c r="A2193" s="14" t="s">
        <v>1772</v>
      </c>
      <c r="B2193" s="17" t="s">
        <v>483</v>
      </c>
      <c r="C2193" s="10">
        <v>2023</v>
      </c>
      <c r="D2193" s="10" t="s">
        <v>1768</v>
      </c>
      <c r="E2193" s="11"/>
      <c r="F2193" s="162">
        <v>15</v>
      </c>
      <c r="G2193" s="25">
        <v>1608.2489699999999</v>
      </c>
      <c r="H2193" s="278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</row>
    <row r="2194" spans="1:22" x14ac:dyDescent="0.25">
      <c r="A2194" s="14" t="s">
        <v>1772</v>
      </c>
      <c r="B2194" s="17" t="s">
        <v>1624</v>
      </c>
      <c r="C2194" s="10">
        <v>2023</v>
      </c>
      <c r="D2194" s="10" t="s">
        <v>1768</v>
      </c>
      <c r="E2194" s="11"/>
      <c r="F2194" s="162">
        <v>10</v>
      </c>
      <c r="G2194" s="25">
        <v>747.90400999999997</v>
      </c>
      <c r="H2194" s="278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</row>
    <row r="2195" spans="1:22" x14ac:dyDescent="0.25">
      <c r="A2195" s="14" t="s">
        <v>1772</v>
      </c>
      <c r="B2195" s="17" t="s">
        <v>492</v>
      </c>
      <c r="C2195" s="10">
        <v>2023</v>
      </c>
      <c r="D2195" s="10" t="s">
        <v>1768</v>
      </c>
      <c r="E2195" s="11"/>
      <c r="F2195" s="162">
        <v>15</v>
      </c>
      <c r="G2195" s="25">
        <v>899.79232999999999</v>
      </c>
      <c r="H2195" s="278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</row>
    <row r="2196" spans="1:22" ht="25.5" x14ac:dyDescent="0.25">
      <c r="A2196" s="14" t="s">
        <v>1772</v>
      </c>
      <c r="B2196" s="17" t="s">
        <v>506</v>
      </c>
      <c r="C2196" s="10">
        <v>2023</v>
      </c>
      <c r="D2196" s="10" t="s">
        <v>1768</v>
      </c>
      <c r="E2196" s="11"/>
      <c r="F2196" s="162">
        <v>15</v>
      </c>
      <c r="G2196" s="26">
        <v>398.55871000000002</v>
      </c>
      <c r="H2196" s="278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</row>
    <row r="2197" spans="1:22" ht="25.5" x14ac:dyDescent="0.25">
      <c r="A2197" s="14" t="s">
        <v>1772</v>
      </c>
      <c r="B2197" s="15" t="s">
        <v>1383</v>
      </c>
      <c r="C2197" s="10">
        <v>2023</v>
      </c>
      <c r="D2197" s="10" t="s">
        <v>1768</v>
      </c>
      <c r="E2197" s="11"/>
      <c r="F2197" s="162">
        <v>30</v>
      </c>
      <c r="G2197" s="26">
        <v>169.0137</v>
      </c>
      <c r="H2197" s="278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</row>
    <row r="2198" spans="1:22" ht="51" x14ac:dyDescent="0.25">
      <c r="A2198" s="14" t="s">
        <v>1772</v>
      </c>
      <c r="B2198" s="43" t="s">
        <v>591</v>
      </c>
      <c r="C2198" s="10">
        <v>2023</v>
      </c>
      <c r="D2198" s="10" t="s">
        <v>1768</v>
      </c>
      <c r="E2198" s="11"/>
      <c r="F2198" s="162">
        <v>15</v>
      </c>
      <c r="G2198" s="25">
        <v>631.52242000000001</v>
      </c>
      <c r="H2198" s="278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</row>
    <row r="2199" spans="1:22" ht="25.5" x14ac:dyDescent="0.25">
      <c r="A2199" s="14" t="s">
        <v>1772</v>
      </c>
      <c r="B2199" s="17" t="s">
        <v>1425</v>
      </c>
      <c r="C2199" s="10">
        <v>2023</v>
      </c>
      <c r="D2199" s="10" t="s">
        <v>1768</v>
      </c>
      <c r="E2199" s="11"/>
      <c r="F2199" s="162">
        <v>30</v>
      </c>
      <c r="G2199" s="25">
        <v>888.66980000000001</v>
      </c>
      <c r="H2199" s="278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</row>
    <row r="2200" spans="1:22" ht="38.25" x14ac:dyDescent="0.25">
      <c r="A2200" s="14" t="s">
        <v>1772</v>
      </c>
      <c r="B2200" s="17" t="s">
        <v>596</v>
      </c>
      <c r="C2200" s="10">
        <v>2023</v>
      </c>
      <c r="D2200" s="10" t="s">
        <v>1768</v>
      </c>
      <c r="E2200" s="11"/>
      <c r="F2200" s="162">
        <v>50</v>
      </c>
      <c r="G2200" s="25">
        <v>852.69528000000003</v>
      </c>
      <c r="H2200" s="278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</row>
    <row r="2201" spans="1:22" x14ac:dyDescent="0.25">
      <c r="A2201" s="14" t="s">
        <v>1772</v>
      </c>
      <c r="B2201" s="17" t="s">
        <v>623</v>
      </c>
      <c r="C2201" s="10">
        <v>2023</v>
      </c>
      <c r="D2201" s="10" t="s">
        <v>1768</v>
      </c>
      <c r="E2201" s="11"/>
      <c r="F2201" s="162">
        <v>30</v>
      </c>
      <c r="G2201" s="25">
        <v>1283.7593899999999</v>
      </c>
      <c r="H2201" s="278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</row>
    <row r="2202" spans="1:22" ht="25.5" x14ac:dyDescent="0.25">
      <c r="A2202" s="14" t="s">
        <v>1772</v>
      </c>
      <c r="B2202" s="17" t="s">
        <v>635</v>
      </c>
      <c r="C2202" s="10">
        <v>2023</v>
      </c>
      <c r="D2202" s="10" t="s">
        <v>1768</v>
      </c>
      <c r="E2202" s="11"/>
      <c r="F2202" s="162">
        <v>20</v>
      </c>
      <c r="G2202" s="25">
        <v>285.81196999999997</v>
      </c>
      <c r="H2202" s="278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</row>
    <row r="2203" spans="1:22" x14ac:dyDescent="0.25">
      <c r="A2203" s="14" t="s">
        <v>1772</v>
      </c>
      <c r="B2203" s="24" t="s">
        <v>662</v>
      </c>
      <c r="C2203" s="10">
        <v>2023</v>
      </c>
      <c r="D2203" s="10" t="s">
        <v>1768</v>
      </c>
      <c r="E2203" s="11"/>
      <c r="F2203" s="162">
        <v>50</v>
      </c>
      <c r="G2203" s="25">
        <v>945.50569999999993</v>
      </c>
      <c r="H2203" s="278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</row>
    <row r="2204" spans="1:22" x14ac:dyDescent="0.25">
      <c r="A2204" s="14" t="s">
        <v>1772</v>
      </c>
      <c r="B2204" s="24" t="s">
        <v>1442</v>
      </c>
      <c r="C2204" s="10">
        <v>2023</v>
      </c>
      <c r="D2204" s="10" t="s">
        <v>1768</v>
      </c>
      <c r="E2204" s="11"/>
      <c r="F2204" s="162">
        <v>80</v>
      </c>
      <c r="G2204" s="25">
        <v>547.40625999999997</v>
      </c>
      <c r="H2204" s="278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</row>
    <row r="2205" spans="1:22" x14ac:dyDescent="0.25">
      <c r="A2205" s="14" t="s">
        <v>1772</v>
      </c>
      <c r="B2205" s="24" t="s">
        <v>1632</v>
      </c>
      <c r="C2205" s="10">
        <v>2023</v>
      </c>
      <c r="D2205" s="10" t="s">
        <v>1768</v>
      </c>
      <c r="E2205" s="11"/>
      <c r="F2205" s="162">
        <v>77.73</v>
      </c>
      <c r="G2205" s="25">
        <v>949.08769999999993</v>
      </c>
      <c r="H2205" s="278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</row>
    <row r="2206" spans="1:22" ht="51" x14ac:dyDescent="0.25">
      <c r="A2206" s="14" t="s">
        <v>1772</v>
      </c>
      <c r="B2206" s="24" t="s">
        <v>711</v>
      </c>
      <c r="C2206" s="10">
        <v>2023</v>
      </c>
      <c r="D2206" s="10" t="s">
        <v>1768</v>
      </c>
      <c r="E2206" s="11"/>
      <c r="F2206" s="162">
        <v>10</v>
      </c>
      <c r="G2206" s="25">
        <v>845.02688999999998</v>
      </c>
      <c r="H2206" s="278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</row>
    <row r="2207" spans="1:22" ht="38.25" x14ac:dyDescent="0.25">
      <c r="A2207" s="14" t="s">
        <v>1772</v>
      </c>
      <c r="B2207" s="24" t="s">
        <v>1452</v>
      </c>
      <c r="C2207" s="10">
        <v>2023</v>
      </c>
      <c r="D2207" s="10" t="s">
        <v>1768</v>
      </c>
      <c r="E2207" s="11"/>
      <c r="F2207" s="162">
        <v>15</v>
      </c>
      <c r="G2207" s="26">
        <v>1168.74593</v>
      </c>
      <c r="H2207" s="278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</row>
    <row r="2208" spans="1:22" ht="25.5" x14ac:dyDescent="0.25">
      <c r="A2208" s="14" t="s">
        <v>1772</v>
      </c>
      <c r="B2208" s="24" t="s">
        <v>749</v>
      </c>
      <c r="C2208" s="10">
        <v>2023</v>
      </c>
      <c r="D2208" s="10" t="s">
        <v>1768</v>
      </c>
      <c r="E2208" s="11"/>
      <c r="F2208" s="162">
        <v>50</v>
      </c>
      <c r="G2208" s="26">
        <v>245.86551999999998</v>
      </c>
      <c r="H2208" s="278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</row>
    <row r="2209" spans="1:22" x14ac:dyDescent="0.25">
      <c r="A2209" s="14" t="s">
        <v>1772</v>
      </c>
      <c r="B2209" s="24" t="s">
        <v>787</v>
      </c>
      <c r="C2209" s="10">
        <v>2023</v>
      </c>
      <c r="D2209" s="10" t="s">
        <v>1768</v>
      </c>
      <c r="E2209" s="11"/>
      <c r="F2209" s="162">
        <v>30</v>
      </c>
      <c r="G2209" s="25">
        <v>653.32315000000006</v>
      </c>
      <c r="H2209" s="278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</row>
    <row r="2210" spans="1:22" x14ac:dyDescent="0.25">
      <c r="A2210" s="14" t="s">
        <v>1772</v>
      </c>
      <c r="B2210" s="24" t="s">
        <v>805</v>
      </c>
      <c r="C2210" s="10">
        <v>2023</v>
      </c>
      <c r="D2210" s="10" t="s">
        <v>1768</v>
      </c>
      <c r="E2210" s="11"/>
      <c r="F2210" s="162">
        <v>50</v>
      </c>
      <c r="G2210" s="25">
        <v>1300.0711999999999</v>
      </c>
      <c r="H2210" s="278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</row>
    <row r="2211" spans="1:22" x14ac:dyDescent="0.25">
      <c r="A2211" s="14" t="s">
        <v>1772</v>
      </c>
      <c r="B2211" s="44" t="s">
        <v>807</v>
      </c>
      <c r="C2211" s="10">
        <v>2023</v>
      </c>
      <c r="D2211" s="10" t="s">
        <v>1768</v>
      </c>
      <c r="E2211" s="11"/>
      <c r="F2211" s="432">
        <v>25</v>
      </c>
      <c r="G2211" s="46">
        <v>1827.65554</v>
      </c>
      <c r="H2211" s="278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</row>
    <row r="2212" spans="1:22" x14ac:dyDescent="0.25">
      <c r="A2212" s="32" t="s">
        <v>1772</v>
      </c>
      <c r="B2212" s="47" t="s">
        <v>837</v>
      </c>
      <c r="C2212" s="94">
        <v>2024</v>
      </c>
      <c r="D2212" s="95" t="s">
        <v>1768</v>
      </c>
      <c r="E2212" s="115"/>
      <c r="F2212" s="434">
        <v>70</v>
      </c>
      <c r="G2212" s="298">
        <v>1021.9904799999999</v>
      </c>
      <c r="H2212" s="278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</row>
    <row r="2213" spans="1:22" ht="51" x14ac:dyDescent="0.25">
      <c r="A2213" s="32" t="s">
        <v>1772</v>
      </c>
      <c r="B2213" s="47" t="s">
        <v>860</v>
      </c>
      <c r="C2213" s="91">
        <v>2024</v>
      </c>
      <c r="D2213" s="91" t="s">
        <v>1768</v>
      </c>
      <c r="E2213" s="49"/>
      <c r="F2213" s="434">
        <v>15</v>
      </c>
      <c r="G2213" s="298">
        <v>444.04177000000004</v>
      </c>
      <c r="H2213" s="278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</row>
    <row r="2214" spans="1:22" x14ac:dyDescent="0.25">
      <c r="A2214" s="32" t="s">
        <v>1772</v>
      </c>
      <c r="B2214" s="47" t="s">
        <v>861</v>
      </c>
      <c r="C2214" s="91">
        <v>2024</v>
      </c>
      <c r="D2214" s="91" t="s">
        <v>1768</v>
      </c>
      <c r="E2214" s="49"/>
      <c r="F2214" s="434">
        <v>15</v>
      </c>
      <c r="G2214" s="298">
        <v>444.04177000000004</v>
      </c>
      <c r="H2214" s="278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</row>
    <row r="2215" spans="1:22" x14ac:dyDescent="0.25">
      <c r="A2215" s="32" t="s">
        <v>1772</v>
      </c>
      <c r="B2215" s="47" t="s">
        <v>878</v>
      </c>
      <c r="C2215" s="91">
        <v>2024</v>
      </c>
      <c r="D2215" s="91" t="s">
        <v>1768</v>
      </c>
      <c r="E2215" s="49"/>
      <c r="F2215" s="434">
        <v>60</v>
      </c>
      <c r="G2215" s="298">
        <v>1214.32762</v>
      </c>
      <c r="H2215" s="278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</row>
    <row r="2216" spans="1:22" x14ac:dyDescent="0.25">
      <c r="A2216" s="32" t="s">
        <v>1772</v>
      </c>
      <c r="B2216" s="47" t="s">
        <v>1314</v>
      </c>
      <c r="C2216" s="91">
        <v>2024</v>
      </c>
      <c r="D2216" s="91" t="s">
        <v>1768</v>
      </c>
      <c r="E2216" s="49"/>
      <c r="F2216" s="434">
        <v>89</v>
      </c>
      <c r="G2216" s="297">
        <v>930.57762000000002</v>
      </c>
      <c r="H2216" s="278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</row>
    <row r="2217" spans="1:22" ht="25.5" x14ac:dyDescent="0.25">
      <c r="A2217" s="32" t="s">
        <v>1772</v>
      </c>
      <c r="B2217" s="47" t="s">
        <v>993</v>
      </c>
      <c r="C2217" s="91">
        <v>2024</v>
      </c>
      <c r="D2217" s="91" t="s">
        <v>1768</v>
      </c>
      <c r="E2217" s="49"/>
      <c r="F2217" s="434">
        <v>50</v>
      </c>
      <c r="G2217" s="297">
        <v>326.10065999999995</v>
      </c>
      <c r="H2217" s="278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</row>
    <row r="2218" spans="1:22" x14ac:dyDescent="0.25">
      <c r="A2218" s="32" t="s">
        <v>1772</v>
      </c>
      <c r="B2218" s="47" t="s">
        <v>1040</v>
      </c>
      <c r="C2218" s="91">
        <v>2024</v>
      </c>
      <c r="D2218" s="91" t="s">
        <v>1768</v>
      </c>
      <c r="E2218" s="49"/>
      <c r="F2218" s="434">
        <v>60</v>
      </c>
      <c r="G2218" s="297">
        <v>1060.9873600000001</v>
      </c>
      <c r="H2218" s="278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</row>
    <row r="2219" spans="1:22" ht="25.5" x14ac:dyDescent="0.25">
      <c r="A2219" s="32" t="s">
        <v>1772</v>
      </c>
      <c r="B2219" s="47" t="s">
        <v>1539</v>
      </c>
      <c r="C2219" s="91">
        <v>2024</v>
      </c>
      <c r="D2219" s="91" t="s">
        <v>1768</v>
      </c>
      <c r="E2219" s="49"/>
      <c r="F2219" s="434">
        <v>15</v>
      </c>
      <c r="G2219" s="298">
        <v>475.868315</v>
      </c>
      <c r="H2219" s="278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</row>
    <row r="2220" spans="1:22" ht="25.5" x14ac:dyDescent="0.25">
      <c r="A2220" s="32" t="s">
        <v>1772</v>
      </c>
      <c r="B2220" s="47" t="s">
        <v>1540</v>
      </c>
      <c r="C2220" s="91">
        <v>2024</v>
      </c>
      <c r="D2220" s="91" t="s">
        <v>1768</v>
      </c>
      <c r="E2220" s="49"/>
      <c r="F2220" s="434">
        <v>6</v>
      </c>
      <c r="G2220" s="298">
        <v>475.868315</v>
      </c>
      <c r="H2220" s="278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</row>
    <row r="2221" spans="1:22" ht="38.25" x14ac:dyDescent="0.25">
      <c r="A2221" s="32" t="s">
        <v>1772</v>
      </c>
      <c r="B2221" s="47" t="s">
        <v>1131</v>
      </c>
      <c r="C2221" s="91">
        <v>2024</v>
      </c>
      <c r="D2221" s="91" t="s">
        <v>1768</v>
      </c>
      <c r="E2221" s="49"/>
      <c r="F2221" s="434">
        <v>1</v>
      </c>
      <c r="G2221" s="298">
        <v>71.631420000000006</v>
      </c>
      <c r="H2221" s="278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</row>
    <row r="2222" spans="1:22" ht="38.25" x14ac:dyDescent="0.25">
      <c r="A2222" s="32" t="s">
        <v>1772</v>
      </c>
      <c r="B2222" s="47" t="s">
        <v>1132</v>
      </c>
      <c r="C2222" s="91">
        <v>2024</v>
      </c>
      <c r="D2222" s="91" t="s">
        <v>1768</v>
      </c>
      <c r="E2222" s="49"/>
      <c r="F2222" s="434">
        <v>1</v>
      </c>
      <c r="G2222" s="298">
        <v>71.631420000000006</v>
      </c>
      <c r="H2222" s="278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</row>
    <row r="2223" spans="1:22" ht="38.25" x14ac:dyDescent="0.25">
      <c r="A2223" s="32" t="s">
        <v>1772</v>
      </c>
      <c r="B2223" s="47" t="s">
        <v>1133</v>
      </c>
      <c r="C2223" s="91">
        <v>2024</v>
      </c>
      <c r="D2223" s="91" t="s">
        <v>1768</v>
      </c>
      <c r="E2223" s="49"/>
      <c r="F2223" s="434">
        <v>1</v>
      </c>
      <c r="G2223" s="298">
        <v>71.631420000000006</v>
      </c>
      <c r="H2223" s="278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</row>
    <row r="2224" spans="1:22" ht="38.25" x14ac:dyDescent="0.25">
      <c r="A2224" s="32" t="s">
        <v>1772</v>
      </c>
      <c r="B2224" s="47" t="s">
        <v>1134</v>
      </c>
      <c r="C2224" s="91">
        <v>2024</v>
      </c>
      <c r="D2224" s="91" t="s">
        <v>1768</v>
      </c>
      <c r="E2224" s="49"/>
      <c r="F2224" s="434">
        <v>1</v>
      </c>
      <c r="G2224" s="298">
        <v>71.631420000000006</v>
      </c>
      <c r="H2224" s="278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</row>
    <row r="2225" spans="1:22" ht="38.25" x14ac:dyDescent="0.25">
      <c r="A2225" s="32" t="s">
        <v>1772</v>
      </c>
      <c r="B2225" s="47" t="s">
        <v>1135</v>
      </c>
      <c r="C2225" s="91">
        <v>2024</v>
      </c>
      <c r="D2225" s="91" t="s">
        <v>1768</v>
      </c>
      <c r="E2225" s="49"/>
      <c r="F2225" s="434">
        <v>1</v>
      </c>
      <c r="G2225" s="298">
        <v>71.631420000000006</v>
      </c>
      <c r="H2225" s="278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</row>
    <row r="2226" spans="1:22" ht="25.5" x14ac:dyDescent="0.25">
      <c r="A2226" s="32" t="s">
        <v>1772</v>
      </c>
      <c r="B2226" s="47" t="s">
        <v>1136</v>
      </c>
      <c r="C2226" s="91">
        <v>2024</v>
      </c>
      <c r="D2226" s="91" t="s">
        <v>1768</v>
      </c>
      <c r="E2226" s="49"/>
      <c r="F2226" s="434">
        <v>15</v>
      </c>
      <c r="G2226" s="298">
        <v>71.631420000000006</v>
      </c>
      <c r="H2226" s="278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</row>
    <row r="2227" spans="1:22" ht="38.25" x14ac:dyDescent="0.25">
      <c r="A2227" s="32" t="s">
        <v>1772</v>
      </c>
      <c r="B2227" s="47" t="s">
        <v>1137</v>
      </c>
      <c r="C2227" s="91">
        <v>2024</v>
      </c>
      <c r="D2227" s="91" t="s">
        <v>1768</v>
      </c>
      <c r="E2227" s="49"/>
      <c r="F2227" s="434">
        <v>1</v>
      </c>
      <c r="G2227" s="298">
        <v>71.631420000000006</v>
      </c>
      <c r="H2227" s="278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</row>
    <row r="2228" spans="1:22" ht="38.25" x14ac:dyDescent="0.25">
      <c r="A2228" s="32" t="s">
        <v>1772</v>
      </c>
      <c r="B2228" s="47" t="s">
        <v>1138</v>
      </c>
      <c r="C2228" s="91">
        <v>2024</v>
      </c>
      <c r="D2228" s="91" t="s">
        <v>1768</v>
      </c>
      <c r="E2228" s="49"/>
      <c r="F2228" s="434">
        <v>10</v>
      </c>
      <c r="G2228" s="298">
        <v>71.631420000000006</v>
      </c>
      <c r="H2228" s="278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</row>
    <row r="2229" spans="1:22" ht="38.25" x14ac:dyDescent="0.25">
      <c r="A2229" s="32" t="s">
        <v>1772</v>
      </c>
      <c r="B2229" s="47" t="s">
        <v>1139</v>
      </c>
      <c r="C2229" s="91">
        <v>2024</v>
      </c>
      <c r="D2229" s="91" t="s">
        <v>1768</v>
      </c>
      <c r="E2229" s="49"/>
      <c r="F2229" s="434">
        <v>1</v>
      </c>
      <c r="G2229" s="298">
        <v>71.631420000000006</v>
      </c>
      <c r="H2229" s="278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</row>
    <row r="2230" spans="1:22" ht="38.25" x14ac:dyDescent="0.25">
      <c r="A2230" s="32" t="s">
        <v>1772</v>
      </c>
      <c r="B2230" s="47" t="s">
        <v>1140</v>
      </c>
      <c r="C2230" s="91">
        <v>2024</v>
      </c>
      <c r="D2230" s="91" t="s">
        <v>1768</v>
      </c>
      <c r="E2230" s="49"/>
      <c r="F2230" s="434">
        <v>1</v>
      </c>
      <c r="G2230" s="298">
        <v>71.631420000000006</v>
      </c>
      <c r="H2230" s="278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</row>
    <row r="2231" spans="1:22" ht="38.25" x14ac:dyDescent="0.25">
      <c r="A2231" s="32" t="s">
        <v>1772</v>
      </c>
      <c r="B2231" s="47" t="s">
        <v>1141</v>
      </c>
      <c r="C2231" s="91">
        <v>2024</v>
      </c>
      <c r="D2231" s="91" t="s">
        <v>1768</v>
      </c>
      <c r="E2231" s="49"/>
      <c r="F2231" s="434">
        <v>15</v>
      </c>
      <c r="G2231" s="298">
        <v>71.631420000000006</v>
      </c>
      <c r="H2231" s="278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</row>
    <row r="2232" spans="1:22" ht="38.25" x14ac:dyDescent="0.25">
      <c r="A2232" s="32" t="s">
        <v>1772</v>
      </c>
      <c r="B2232" s="47" t="s">
        <v>1142</v>
      </c>
      <c r="C2232" s="91">
        <v>2024</v>
      </c>
      <c r="D2232" s="91" t="s">
        <v>1768</v>
      </c>
      <c r="E2232" s="49"/>
      <c r="F2232" s="434">
        <v>1</v>
      </c>
      <c r="G2232" s="298">
        <v>71.631420000000006</v>
      </c>
      <c r="H2232" s="278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</row>
    <row r="2233" spans="1:22" ht="38.25" x14ac:dyDescent="0.25">
      <c r="A2233" s="32" t="s">
        <v>1772</v>
      </c>
      <c r="B2233" s="47" t="s">
        <v>1649</v>
      </c>
      <c r="C2233" s="91">
        <v>2024</v>
      </c>
      <c r="D2233" s="91" t="s">
        <v>1768</v>
      </c>
      <c r="E2233" s="51"/>
      <c r="F2233" s="434">
        <v>10</v>
      </c>
      <c r="G2233" s="298">
        <v>71.631420000000006</v>
      </c>
      <c r="H2233" s="278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</row>
    <row r="2234" spans="1:22" ht="51" x14ac:dyDescent="0.25">
      <c r="A2234" s="32" t="s">
        <v>1772</v>
      </c>
      <c r="B2234" s="33" t="s">
        <v>1553</v>
      </c>
      <c r="C2234" s="91">
        <v>2024</v>
      </c>
      <c r="D2234" s="91" t="s">
        <v>1768</v>
      </c>
      <c r="E2234" s="38"/>
      <c r="F2234" s="434">
        <v>10</v>
      </c>
      <c r="G2234" s="300">
        <v>1196.8369299999999</v>
      </c>
      <c r="H2234" s="278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</row>
    <row r="2235" spans="1:22" x14ac:dyDescent="0.25">
      <c r="A2235" s="32" t="s">
        <v>1772</v>
      </c>
      <c r="B2235" s="33" t="s">
        <v>1554</v>
      </c>
      <c r="C2235" s="91">
        <v>2024</v>
      </c>
      <c r="D2235" s="91" t="s">
        <v>1768</v>
      </c>
      <c r="E2235" s="38"/>
      <c r="F2235" s="434">
        <v>15</v>
      </c>
      <c r="G2235" s="300">
        <v>274.44319999999999</v>
      </c>
      <c r="H2235" s="278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</row>
    <row r="2236" spans="1:22" x14ac:dyDescent="0.25">
      <c r="A2236" s="32" t="s">
        <v>1772</v>
      </c>
      <c r="B2236" s="33" t="s">
        <v>1555</v>
      </c>
      <c r="C2236" s="91">
        <v>2024</v>
      </c>
      <c r="D2236" s="91" t="s">
        <v>1768</v>
      </c>
      <c r="E2236" s="38"/>
      <c r="F2236" s="434">
        <v>15</v>
      </c>
      <c r="G2236" s="300">
        <v>274.44319999999999</v>
      </c>
      <c r="H2236" s="278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</row>
    <row r="2237" spans="1:22" x14ac:dyDescent="0.25">
      <c r="A2237" s="32" t="s">
        <v>1772</v>
      </c>
      <c r="B2237" s="33" t="s">
        <v>1556</v>
      </c>
      <c r="C2237" s="91">
        <v>2024</v>
      </c>
      <c r="D2237" s="91" t="s">
        <v>1768</v>
      </c>
      <c r="E2237" s="38"/>
      <c r="F2237" s="434">
        <v>15</v>
      </c>
      <c r="G2237" s="300">
        <v>274.44319999999999</v>
      </c>
      <c r="H2237" s="278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</row>
    <row r="2238" spans="1:22" x14ac:dyDescent="0.25">
      <c r="A2238" s="32" t="s">
        <v>1772</v>
      </c>
      <c r="B2238" s="33" t="s">
        <v>1557</v>
      </c>
      <c r="C2238" s="91">
        <v>2024</v>
      </c>
      <c r="D2238" s="91" t="s">
        <v>1768</v>
      </c>
      <c r="E2238" s="38"/>
      <c r="F2238" s="434">
        <v>15</v>
      </c>
      <c r="G2238" s="300">
        <v>274.44319999999999</v>
      </c>
      <c r="H2238" s="278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</row>
    <row r="2239" spans="1:22" x14ac:dyDescent="0.25">
      <c r="A2239" s="32" t="s">
        <v>1772</v>
      </c>
      <c r="B2239" s="33" t="s">
        <v>1558</v>
      </c>
      <c r="C2239" s="91">
        <v>2024</v>
      </c>
      <c r="D2239" s="91" t="s">
        <v>1768</v>
      </c>
      <c r="E2239" s="38"/>
      <c r="F2239" s="434">
        <v>15</v>
      </c>
      <c r="G2239" s="300">
        <v>274.44319999999999</v>
      </c>
      <c r="H2239" s="278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</row>
    <row r="2240" spans="1:22" x14ac:dyDescent="0.25">
      <c r="A2240" s="32" t="s">
        <v>1772</v>
      </c>
      <c r="B2240" s="36" t="s">
        <v>1236</v>
      </c>
      <c r="C2240" s="91">
        <v>2024</v>
      </c>
      <c r="D2240" s="91" t="s">
        <v>1768</v>
      </c>
      <c r="E2240" s="38"/>
      <c r="F2240" s="434">
        <v>1</v>
      </c>
      <c r="G2240" s="300">
        <v>283.46199999999999</v>
      </c>
      <c r="H2240" s="278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</row>
    <row r="2241" spans="1:22" ht="25.5" x14ac:dyDescent="0.25">
      <c r="A2241" s="32" t="s">
        <v>1772</v>
      </c>
      <c r="B2241" s="36" t="s">
        <v>1237</v>
      </c>
      <c r="C2241" s="91">
        <v>2024</v>
      </c>
      <c r="D2241" s="91" t="s">
        <v>1768</v>
      </c>
      <c r="E2241" s="38"/>
      <c r="F2241" s="434">
        <v>15</v>
      </c>
      <c r="G2241" s="300">
        <v>283.46199999999999</v>
      </c>
      <c r="H2241" s="278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</row>
    <row r="2242" spans="1:22" ht="25.5" x14ac:dyDescent="0.25">
      <c r="A2242" s="32" t="s">
        <v>1772</v>
      </c>
      <c r="B2242" s="36" t="s">
        <v>1238</v>
      </c>
      <c r="C2242" s="91">
        <v>2024</v>
      </c>
      <c r="D2242" s="91" t="s">
        <v>1768</v>
      </c>
      <c r="E2242" s="38"/>
      <c r="F2242" s="434">
        <v>15</v>
      </c>
      <c r="G2242" s="300">
        <v>283.46199999999999</v>
      </c>
      <c r="H2242" s="278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</row>
    <row r="2243" spans="1:22" x14ac:dyDescent="0.25">
      <c r="A2243" s="32" t="s">
        <v>1772</v>
      </c>
      <c r="B2243" s="36" t="s">
        <v>1239</v>
      </c>
      <c r="C2243" s="91">
        <v>2024</v>
      </c>
      <c r="D2243" s="91" t="s">
        <v>1768</v>
      </c>
      <c r="E2243" s="38"/>
      <c r="F2243" s="434">
        <v>15</v>
      </c>
      <c r="G2243" s="300">
        <v>283.46199999999999</v>
      </c>
      <c r="H2243" s="278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</row>
    <row r="2244" spans="1:22" ht="25.5" x14ac:dyDescent="0.25">
      <c r="A2244" s="32" t="s">
        <v>1772</v>
      </c>
      <c r="B2244" s="57" t="s">
        <v>1564</v>
      </c>
      <c r="C2244" s="91">
        <v>2024</v>
      </c>
      <c r="D2244" s="91" t="s">
        <v>1768</v>
      </c>
      <c r="E2244" s="52"/>
      <c r="F2244" s="434">
        <v>15</v>
      </c>
      <c r="G2244" s="303">
        <v>621.23416999999995</v>
      </c>
      <c r="H2244" s="278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</row>
    <row r="2245" spans="1:22" ht="38.25" x14ac:dyDescent="0.25">
      <c r="A2245" s="32" t="s">
        <v>1772</v>
      </c>
      <c r="B2245" s="57" t="s">
        <v>1565</v>
      </c>
      <c r="C2245" s="91">
        <v>2024</v>
      </c>
      <c r="D2245" s="91" t="s">
        <v>1768</v>
      </c>
      <c r="E2245" s="49"/>
      <c r="F2245" s="434">
        <v>10</v>
      </c>
      <c r="G2245" s="300">
        <v>621.23416999999995</v>
      </c>
      <c r="H2245" s="278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</row>
    <row r="2246" spans="1:22" x14ac:dyDescent="0.25">
      <c r="A2246" s="32" t="s">
        <v>1772</v>
      </c>
      <c r="B2246" s="36" t="s">
        <v>66</v>
      </c>
      <c r="C2246" s="91">
        <v>2024</v>
      </c>
      <c r="D2246" s="91" t="s">
        <v>1768</v>
      </c>
      <c r="E2246" s="49"/>
      <c r="F2246" s="434">
        <v>10</v>
      </c>
      <c r="G2246" s="305">
        <v>678.92453</v>
      </c>
      <c r="H2246" s="278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</row>
    <row r="2247" spans="1:22" ht="25.5" x14ac:dyDescent="0.25">
      <c r="A2247" s="32" t="s">
        <v>1772</v>
      </c>
      <c r="B2247" s="36" t="s">
        <v>1278</v>
      </c>
      <c r="C2247" s="91">
        <v>2024</v>
      </c>
      <c r="D2247" s="91" t="s">
        <v>1768</v>
      </c>
      <c r="E2247" s="49"/>
      <c r="F2247" s="434">
        <v>10</v>
      </c>
      <c r="G2247" s="297">
        <v>1194.8677600000001</v>
      </c>
      <c r="H2247" s="278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</row>
    <row r="2248" spans="1:22" x14ac:dyDescent="0.25">
      <c r="A2248" s="14" t="s">
        <v>1772</v>
      </c>
      <c r="B2248" s="130"/>
      <c r="C2248" s="13"/>
      <c r="D2248" s="13"/>
      <c r="E2248" s="11"/>
      <c r="F2248" s="439"/>
      <c r="G2248" s="65"/>
      <c r="H2248" s="278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</row>
    <row r="2249" spans="1:22" x14ac:dyDescent="0.25">
      <c r="A2249" s="14" t="s">
        <v>1773</v>
      </c>
      <c r="B2249" s="15" t="s">
        <v>1774</v>
      </c>
      <c r="C2249" s="10">
        <v>2022</v>
      </c>
      <c r="D2249" s="10" t="s">
        <v>1768</v>
      </c>
      <c r="E2249" s="11"/>
      <c r="F2249" s="162">
        <v>15</v>
      </c>
      <c r="G2249" s="22"/>
      <c r="H2249" s="278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</row>
    <row r="2250" spans="1:22" x14ac:dyDescent="0.25">
      <c r="A2250" s="14" t="s">
        <v>1775</v>
      </c>
      <c r="B2250" s="15" t="s">
        <v>1776</v>
      </c>
      <c r="C2250" s="10"/>
      <c r="D2250" s="10"/>
      <c r="E2250" s="11"/>
      <c r="F2250" s="162"/>
      <c r="G2250" s="22"/>
      <c r="H2250" s="278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</row>
    <row r="2251" spans="1:22" ht="25.5" x14ac:dyDescent="0.25">
      <c r="A2251" s="14" t="s">
        <v>1775</v>
      </c>
      <c r="B2251" s="27" t="s">
        <v>1323</v>
      </c>
      <c r="C2251" s="10">
        <v>2022</v>
      </c>
      <c r="D2251" s="10" t="s">
        <v>1768</v>
      </c>
      <c r="E2251" s="11"/>
      <c r="F2251" s="162">
        <v>150</v>
      </c>
      <c r="G2251" s="40">
        <f>232.624+736.64267</f>
        <v>969.26666999999998</v>
      </c>
      <c r="H2251" s="278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</row>
    <row r="2252" spans="1:22" ht="25.5" x14ac:dyDescent="0.25">
      <c r="A2252" s="14" t="s">
        <v>1775</v>
      </c>
      <c r="B2252" s="27" t="s">
        <v>1327</v>
      </c>
      <c r="C2252" s="10">
        <v>2022</v>
      </c>
      <c r="D2252" s="10" t="s">
        <v>1768</v>
      </c>
      <c r="E2252" s="11"/>
      <c r="F2252" s="162">
        <v>110</v>
      </c>
      <c r="G2252" s="40">
        <f>476.59111+1012.75594</f>
        <v>1489.3470500000001</v>
      </c>
      <c r="H2252" s="278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</row>
    <row r="2253" spans="1:22" ht="25.5" x14ac:dyDescent="0.25">
      <c r="A2253" s="14" t="s">
        <v>1775</v>
      </c>
      <c r="B2253" s="27" t="s">
        <v>1328</v>
      </c>
      <c r="C2253" s="10">
        <v>2022</v>
      </c>
      <c r="D2253" s="10" t="s">
        <v>1768</v>
      </c>
      <c r="E2253" s="11"/>
      <c r="F2253" s="162">
        <v>125</v>
      </c>
      <c r="G2253" s="40">
        <f>318.80268+677.45566</f>
        <v>996.25833999999998</v>
      </c>
      <c r="H2253" s="278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</row>
    <row r="2254" spans="1:22" ht="25.5" x14ac:dyDescent="0.25">
      <c r="A2254" s="14" t="s">
        <v>1775</v>
      </c>
      <c r="B2254" s="15" t="s">
        <v>179</v>
      </c>
      <c r="C2254" s="10">
        <v>2022</v>
      </c>
      <c r="D2254" s="10" t="s">
        <v>1768</v>
      </c>
      <c r="E2254" s="11"/>
      <c r="F2254" s="162">
        <v>100</v>
      </c>
      <c r="G2254" s="40">
        <f>344.2579+731.54797</f>
        <v>1075.8058699999999</v>
      </c>
      <c r="H2254" s="278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</row>
    <row r="2255" spans="1:22" ht="25.5" x14ac:dyDescent="0.25">
      <c r="A2255" s="14" t="s">
        <v>1775</v>
      </c>
      <c r="B2255" s="27" t="s">
        <v>1358</v>
      </c>
      <c r="C2255" s="10">
        <v>2022</v>
      </c>
      <c r="D2255" s="10" t="s">
        <v>1768</v>
      </c>
      <c r="E2255" s="11"/>
      <c r="F2255" s="162">
        <v>145</v>
      </c>
      <c r="G2255" s="25">
        <v>1673.6490200000001</v>
      </c>
      <c r="H2255" s="278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</row>
    <row r="2256" spans="1:22" ht="25.5" x14ac:dyDescent="0.25">
      <c r="A2256" s="14" t="s">
        <v>1775</v>
      </c>
      <c r="B2256" s="15" t="s">
        <v>471</v>
      </c>
      <c r="C2256" s="10">
        <v>2022</v>
      </c>
      <c r="D2256" s="10" t="s">
        <v>1768</v>
      </c>
      <c r="E2256" s="11"/>
      <c r="F2256" s="162">
        <v>60</v>
      </c>
      <c r="G2256" s="25">
        <v>778.02389000000005</v>
      </c>
      <c r="H2256" s="278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</row>
    <row r="2257" spans="1:22" ht="25.5" x14ac:dyDescent="0.25">
      <c r="A2257" s="14" t="s">
        <v>1775</v>
      </c>
      <c r="B2257" s="27" t="s">
        <v>1344</v>
      </c>
      <c r="C2257" s="10">
        <v>2022</v>
      </c>
      <c r="D2257" s="10" t="s">
        <v>1768</v>
      </c>
      <c r="E2257" s="11"/>
      <c r="F2257" s="162">
        <v>100</v>
      </c>
      <c r="G2257" s="22">
        <v>1332.9477099999999</v>
      </c>
      <c r="H2257" s="278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</row>
    <row r="2258" spans="1:22" x14ac:dyDescent="0.25">
      <c r="A2258" s="14" t="s">
        <v>1775</v>
      </c>
      <c r="B2258" s="27" t="s">
        <v>1345</v>
      </c>
      <c r="C2258" s="10">
        <v>2022</v>
      </c>
      <c r="D2258" s="10" t="s">
        <v>1768</v>
      </c>
      <c r="E2258" s="11"/>
      <c r="F2258" s="162">
        <v>148</v>
      </c>
      <c r="G2258" s="22">
        <v>1537.17248</v>
      </c>
      <c r="H2258" s="278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</row>
    <row r="2259" spans="1:22" ht="25.5" x14ac:dyDescent="0.25">
      <c r="A2259" s="14" t="s">
        <v>1775</v>
      </c>
      <c r="B2259" s="27" t="s">
        <v>1617</v>
      </c>
      <c r="C2259" s="10">
        <v>2022</v>
      </c>
      <c r="D2259" s="10" t="s">
        <v>1768</v>
      </c>
      <c r="E2259" s="11"/>
      <c r="F2259" s="162">
        <v>150</v>
      </c>
      <c r="G2259" s="22">
        <v>1540.9513200000001</v>
      </c>
      <c r="H2259" s="278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</row>
    <row r="2260" spans="1:22" ht="25.5" x14ac:dyDescent="0.25">
      <c r="A2260" s="14" t="s">
        <v>1775</v>
      </c>
      <c r="B2260" s="27" t="s">
        <v>1346</v>
      </c>
      <c r="C2260" s="10">
        <v>2022</v>
      </c>
      <c r="D2260" s="10" t="s">
        <v>1768</v>
      </c>
      <c r="E2260" s="11"/>
      <c r="F2260" s="162">
        <v>150</v>
      </c>
      <c r="G2260" s="22">
        <v>1239.4659999999999</v>
      </c>
      <c r="H2260" s="278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</row>
    <row r="2261" spans="1:22" ht="25.5" x14ac:dyDescent="0.25">
      <c r="A2261" s="14" t="s">
        <v>1775</v>
      </c>
      <c r="B2261" s="42" t="s">
        <v>1352</v>
      </c>
      <c r="C2261" s="10">
        <v>2022</v>
      </c>
      <c r="D2261" s="10" t="s">
        <v>1768</v>
      </c>
      <c r="E2261" s="11"/>
      <c r="F2261" s="162">
        <v>15</v>
      </c>
      <c r="G2261" s="25">
        <v>1343.92542</v>
      </c>
      <c r="H2261" s="278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</row>
    <row r="2262" spans="1:22" ht="38.25" x14ac:dyDescent="0.25">
      <c r="A2262" s="14" t="s">
        <v>1775</v>
      </c>
      <c r="B2262" s="27" t="s">
        <v>1619</v>
      </c>
      <c r="C2262" s="10">
        <v>2022</v>
      </c>
      <c r="D2262" s="10" t="s">
        <v>1768</v>
      </c>
      <c r="E2262" s="11"/>
      <c r="F2262" s="162">
        <v>15</v>
      </c>
      <c r="G2262" s="25">
        <v>1424.36384</v>
      </c>
      <c r="H2262" s="278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</row>
    <row r="2263" spans="1:22" x14ac:dyDescent="0.25">
      <c r="A2263" s="14" t="s">
        <v>1775</v>
      </c>
      <c r="B2263" s="15" t="s">
        <v>1355</v>
      </c>
      <c r="C2263" s="10">
        <v>2022</v>
      </c>
      <c r="D2263" s="10" t="s">
        <v>1768</v>
      </c>
      <c r="E2263" s="11"/>
      <c r="F2263" s="162">
        <v>140</v>
      </c>
      <c r="G2263" s="25">
        <v>1013.53263</v>
      </c>
      <c r="H2263" s="278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</row>
    <row r="2264" spans="1:22" ht="51" x14ac:dyDescent="0.25">
      <c r="A2264" s="14" t="s">
        <v>1775</v>
      </c>
      <c r="B2264" s="15" t="s">
        <v>1356</v>
      </c>
      <c r="C2264" s="10">
        <v>2022</v>
      </c>
      <c r="D2264" s="10" t="s">
        <v>1768</v>
      </c>
      <c r="E2264" s="11"/>
      <c r="F2264" s="162">
        <v>15</v>
      </c>
      <c r="G2264" s="25">
        <v>1205.41336</v>
      </c>
      <c r="H2264" s="278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</row>
    <row r="2265" spans="1:22" ht="25.5" x14ac:dyDescent="0.25">
      <c r="A2265" s="14" t="s">
        <v>1775</v>
      </c>
      <c r="B2265" s="17" t="s">
        <v>1371</v>
      </c>
      <c r="C2265" s="10">
        <v>2023</v>
      </c>
      <c r="D2265" s="10" t="s">
        <v>1768</v>
      </c>
      <c r="E2265" s="11"/>
      <c r="F2265" s="162">
        <v>100</v>
      </c>
      <c r="G2265" s="20">
        <v>1681.96913</v>
      </c>
      <c r="H2265" s="278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</row>
    <row r="2266" spans="1:22" x14ac:dyDescent="0.25">
      <c r="A2266" s="14" t="s">
        <v>1775</v>
      </c>
      <c r="B2266" s="17" t="s">
        <v>1376</v>
      </c>
      <c r="C2266" s="10">
        <v>2023</v>
      </c>
      <c r="D2266" s="10" t="s">
        <v>1768</v>
      </c>
      <c r="E2266" s="11"/>
      <c r="F2266" s="162">
        <v>150</v>
      </c>
      <c r="G2266" s="25">
        <v>1581.11176</v>
      </c>
      <c r="H2266" s="278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</row>
    <row r="2267" spans="1:22" x14ac:dyDescent="0.25">
      <c r="A2267" s="14" t="s">
        <v>1775</v>
      </c>
      <c r="B2267" s="17" t="s">
        <v>1377</v>
      </c>
      <c r="C2267" s="10">
        <v>2023</v>
      </c>
      <c r="D2267" s="10" t="s">
        <v>1768</v>
      </c>
      <c r="E2267" s="11"/>
      <c r="F2267" s="162">
        <v>150</v>
      </c>
      <c r="G2267" s="25">
        <v>1581.1111100000001</v>
      </c>
      <c r="H2267" s="278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</row>
    <row r="2268" spans="1:22" x14ac:dyDescent="0.25">
      <c r="A2268" s="14" t="s">
        <v>1775</v>
      </c>
      <c r="B2268" s="17" t="s">
        <v>1381</v>
      </c>
      <c r="C2268" s="10">
        <v>2023</v>
      </c>
      <c r="D2268" s="10" t="s">
        <v>1768</v>
      </c>
      <c r="E2268" s="11"/>
      <c r="F2268" s="162">
        <v>150</v>
      </c>
      <c r="G2268" s="26">
        <v>891.17399999999998</v>
      </c>
      <c r="H2268" s="278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</row>
    <row r="2269" spans="1:22" ht="25.5" x14ac:dyDescent="0.25">
      <c r="A2269" s="14" t="s">
        <v>1775</v>
      </c>
      <c r="B2269" s="15" t="s">
        <v>511</v>
      </c>
      <c r="C2269" s="10">
        <v>2023</v>
      </c>
      <c r="D2269" s="10" t="s">
        <v>1768</v>
      </c>
      <c r="E2269" s="11"/>
      <c r="F2269" s="162">
        <v>15</v>
      </c>
      <c r="G2269" s="26">
        <v>717.23505</v>
      </c>
      <c r="H2269" s="278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</row>
    <row r="2270" spans="1:22" ht="38.25" x14ac:dyDescent="0.25">
      <c r="A2270" s="14" t="s">
        <v>1775</v>
      </c>
      <c r="B2270" s="17" t="s">
        <v>1391</v>
      </c>
      <c r="C2270" s="10">
        <v>2023</v>
      </c>
      <c r="D2270" s="10" t="s">
        <v>1768</v>
      </c>
      <c r="E2270" s="11"/>
      <c r="F2270" s="162">
        <v>15</v>
      </c>
      <c r="G2270" s="25">
        <v>1664.9228899999998</v>
      </c>
      <c r="H2270" s="278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</row>
    <row r="2271" spans="1:22" ht="51" x14ac:dyDescent="0.25">
      <c r="A2271" s="14" t="s">
        <v>1775</v>
      </c>
      <c r="B2271" s="17" t="s">
        <v>1396</v>
      </c>
      <c r="C2271" s="10">
        <v>2023</v>
      </c>
      <c r="D2271" s="10" t="s">
        <v>1768</v>
      </c>
      <c r="E2271" s="11"/>
      <c r="F2271" s="162">
        <v>5</v>
      </c>
      <c r="G2271" s="25">
        <v>184.19738000000001</v>
      </c>
      <c r="H2271" s="278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</row>
    <row r="2272" spans="1:22" ht="38.25" x14ac:dyDescent="0.25">
      <c r="A2272" s="14" t="s">
        <v>1775</v>
      </c>
      <c r="B2272" s="15" t="s">
        <v>1424</v>
      </c>
      <c r="C2272" s="10">
        <v>2023</v>
      </c>
      <c r="D2272" s="10" t="s">
        <v>1768</v>
      </c>
      <c r="E2272" s="11"/>
      <c r="F2272" s="162">
        <v>15</v>
      </c>
      <c r="G2272" s="25">
        <v>800.30597999999998</v>
      </c>
      <c r="H2272" s="278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</row>
    <row r="2273" spans="1:22" ht="25.5" x14ac:dyDescent="0.25">
      <c r="A2273" s="14" t="s">
        <v>1775</v>
      </c>
      <c r="B2273" s="17" t="s">
        <v>625</v>
      </c>
      <c r="C2273" s="10">
        <v>2023</v>
      </c>
      <c r="D2273" s="10" t="s">
        <v>1768</v>
      </c>
      <c r="E2273" s="11"/>
      <c r="F2273" s="162">
        <v>85</v>
      </c>
      <c r="G2273" s="25">
        <v>151.95708999999999</v>
      </c>
      <c r="H2273" s="278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</row>
    <row r="2274" spans="1:22" ht="25.5" x14ac:dyDescent="0.25">
      <c r="A2274" s="14" t="s">
        <v>1775</v>
      </c>
      <c r="B2274" s="17" t="s">
        <v>1433</v>
      </c>
      <c r="C2274" s="10">
        <v>2023</v>
      </c>
      <c r="D2274" s="10" t="s">
        <v>1768</v>
      </c>
      <c r="E2274" s="11"/>
      <c r="F2274" s="162">
        <v>15</v>
      </c>
      <c r="G2274" s="25">
        <v>1071.6158600000001</v>
      </c>
      <c r="H2274" s="278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</row>
    <row r="2275" spans="1:22" ht="25.5" x14ac:dyDescent="0.25">
      <c r="A2275" s="14" t="s">
        <v>1775</v>
      </c>
      <c r="B2275" s="24" t="s">
        <v>1441</v>
      </c>
      <c r="C2275" s="10">
        <v>2023</v>
      </c>
      <c r="D2275" s="10" t="s">
        <v>1768</v>
      </c>
      <c r="E2275" s="11"/>
      <c r="F2275" s="162">
        <v>15</v>
      </c>
      <c r="G2275" s="25">
        <v>1846.0268000000001</v>
      </c>
      <c r="H2275" s="278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</row>
    <row r="2276" spans="1:22" ht="25.5" x14ac:dyDescent="0.25">
      <c r="A2276" s="14" t="s">
        <v>1775</v>
      </c>
      <c r="B2276" s="17" t="s">
        <v>1446</v>
      </c>
      <c r="C2276" s="10">
        <v>2023</v>
      </c>
      <c r="D2276" s="10" t="s">
        <v>1768</v>
      </c>
      <c r="E2276" s="11"/>
      <c r="F2276" s="162">
        <v>100</v>
      </c>
      <c r="G2276" s="25">
        <v>1121.65229</v>
      </c>
      <c r="H2276" s="278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</row>
    <row r="2277" spans="1:22" x14ac:dyDescent="0.25">
      <c r="A2277" s="14" t="s">
        <v>1775</v>
      </c>
      <c r="B2277" s="24" t="s">
        <v>746</v>
      </c>
      <c r="C2277" s="10">
        <v>2023</v>
      </c>
      <c r="D2277" s="10" t="s">
        <v>1768</v>
      </c>
      <c r="E2277" s="11"/>
      <c r="F2277" s="162">
        <v>150</v>
      </c>
      <c r="G2277" s="26">
        <v>1763.7291700000001</v>
      </c>
      <c r="H2277" s="278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</row>
    <row r="2278" spans="1:22" ht="25.5" x14ac:dyDescent="0.25">
      <c r="A2278" s="14" t="s">
        <v>1775</v>
      </c>
      <c r="B2278" s="24" t="s">
        <v>1455</v>
      </c>
      <c r="C2278" s="10">
        <v>2023</v>
      </c>
      <c r="D2278" s="10" t="s">
        <v>1768</v>
      </c>
      <c r="E2278" s="11"/>
      <c r="F2278" s="162">
        <v>145</v>
      </c>
      <c r="G2278" s="26">
        <v>1150.11139</v>
      </c>
      <c r="H2278" s="278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</row>
    <row r="2279" spans="1:22" ht="25.5" x14ac:dyDescent="0.25">
      <c r="A2279" s="14" t="s">
        <v>1775</v>
      </c>
      <c r="B2279" s="24" t="s">
        <v>1461</v>
      </c>
      <c r="C2279" s="10">
        <v>2023</v>
      </c>
      <c r="D2279" s="10" t="s">
        <v>1768</v>
      </c>
      <c r="E2279" s="11"/>
      <c r="F2279" s="162">
        <v>149</v>
      </c>
      <c r="G2279" s="25">
        <v>937.15656999999999</v>
      </c>
      <c r="H2279" s="278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</row>
    <row r="2280" spans="1:22" x14ac:dyDescent="0.25">
      <c r="A2280" s="14" t="s">
        <v>1775</v>
      </c>
      <c r="B2280" s="44" t="s">
        <v>788</v>
      </c>
      <c r="C2280" s="10">
        <v>2023</v>
      </c>
      <c r="D2280" s="10" t="s">
        <v>1768</v>
      </c>
      <c r="E2280" s="11"/>
      <c r="F2280" s="432">
        <v>15</v>
      </c>
      <c r="G2280" s="46">
        <v>277.73111</v>
      </c>
      <c r="H2280" s="278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</row>
    <row r="2281" spans="1:22" x14ac:dyDescent="0.25">
      <c r="A2281" s="32" t="s">
        <v>1775</v>
      </c>
      <c r="B2281" s="47" t="s">
        <v>1464</v>
      </c>
      <c r="C2281" s="94">
        <v>2024</v>
      </c>
      <c r="D2281" s="95" t="s">
        <v>1768</v>
      </c>
      <c r="E2281" s="115"/>
      <c r="F2281" s="438">
        <v>150</v>
      </c>
      <c r="G2281" s="296">
        <v>365.32632000000001</v>
      </c>
      <c r="H2281" s="278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</row>
    <row r="2282" spans="1:22" x14ac:dyDescent="0.25">
      <c r="A2282" s="32" t="s">
        <v>1775</v>
      </c>
      <c r="B2282" s="47" t="s">
        <v>1639</v>
      </c>
      <c r="C2282" s="91">
        <v>2024</v>
      </c>
      <c r="D2282" s="91" t="s">
        <v>1768</v>
      </c>
      <c r="E2282" s="49"/>
      <c r="F2282" s="434">
        <v>110</v>
      </c>
      <c r="G2282" s="296">
        <v>296.00529</v>
      </c>
      <c r="H2282" s="278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</row>
    <row r="2283" spans="1:22" ht="25.5" x14ac:dyDescent="0.25">
      <c r="A2283" s="32" t="s">
        <v>1775</v>
      </c>
      <c r="B2283" s="47" t="s">
        <v>1777</v>
      </c>
      <c r="C2283" s="91">
        <v>2024</v>
      </c>
      <c r="D2283" s="91" t="s">
        <v>1768</v>
      </c>
      <c r="E2283" s="49"/>
      <c r="F2283" s="434">
        <v>99.02</v>
      </c>
      <c r="G2283" s="296">
        <v>340.16275000000002</v>
      </c>
      <c r="H2283" s="278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</row>
    <row r="2284" spans="1:22" ht="25.5" x14ac:dyDescent="0.25">
      <c r="A2284" s="32" t="s">
        <v>1775</v>
      </c>
      <c r="B2284" s="47" t="s">
        <v>1465</v>
      </c>
      <c r="C2284" s="91">
        <v>2024</v>
      </c>
      <c r="D2284" s="91" t="s">
        <v>1768</v>
      </c>
      <c r="E2284" s="49"/>
      <c r="F2284" s="434">
        <v>20</v>
      </c>
      <c r="G2284" s="296">
        <v>412.46528000000001</v>
      </c>
      <c r="H2284" s="278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</row>
    <row r="2285" spans="1:22" x14ac:dyDescent="0.25">
      <c r="A2285" s="32" t="s">
        <v>1775</v>
      </c>
      <c r="B2285" s="47" t="s">
        <v>1484</v>
      </c>
      <c r="C2285" s="91">
        <v>2024</v>
      </c>
      <c r="D2285" s="91" t="s">
        <v>1768</v>
      </c>
      <c r="E2285" s="49"/>
      <c r="F2285" s="434">
        <v>150</v>
      </c>
      <c r="G2285" s="298">
        <v>1977.4151999999999</v>
      </c>
      <c r="H2285" s="278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</row>
    <row r="2286" spans="1:22" ht="25.5" x14ac:dyDescent="0.25">
      <c r="A2286" s="32" t="s">
        <v>1775</v>
      </c>
      <c r="B2286" s="47" t="s">
        <v>847</v>
      </c>
      <c r="C2286" s="91">
        <v>2024</v>
      </c>
      <c r="D2286" s="91" t="s">
        <v>1768</v>
      </c>
      <c r="E2286" s="49"/>
      <c r="F2286" s="434">
        <v>15</v>
      </c>
      <c r="G2286" s="298">
        <v>200.04407</v>
      </c>
      <c r="H2286" s="278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</row>
    <row r="2287" spans="1:22" x14ac:dyDescent="0.25">
      <c r="A2287" s="32" t="s">
        <v>1775</v>
      </c>
      <c r="B2287" s="47" t="s">
        <v>1491</v>
      </c>
      <c r="C2287" s="91">
        <v>2024</v>
      </c>
      <c r="D2287" s="91" t="s">
        <v>1768</v>
      </c>
      <c r="E2287" s="49"/>
      <c r="F2287" s="434">
        <v>150</v>
      </c>
      <c r="G2287" s="298">
        <v>1794.0986699999999</v>
      </c>
      <c r="H2287" s="278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</row>
    <row r="2288" spans="1:22" ht="25.5" x14ac:dyDescent="0.25">
      <c r="A2288" s="32" t="s">
        <v>1775</v>
      </c>
      <c r="B2288" s="47" t="s">
        <v>1500</v>
      </c>
      <c r="C2288" s="91">
        <v>2024</v>
      </c>
      <c r="D2288" s="91" t="s">
        <v>1768</v>
      </c>
      <c r="E2288" s="49"/>
      <c r="F2288" s="434">
        <v>150</v>
      </c>
      <c r="G2288" s="298">
        <v>1837.7830200000001</v>
      </c>
      <c r="H2288" s="278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</row>
    <row r="2289" spans="1:22" ht="25.5" x14ac:dyDescent="0.25">
      <c r="A2289" s="32" t="s">
        <v>1775</v>
      </c>
      <c r="B2289" s="47" t="s">
        <v>1501</v>
      </c>
      <c r="C2289" s="91">
        <v>2024</v>
      </c>
      <c r="D2289" s="91" t="s">
        <v>1768</v>
      </c>
      <c r="E2289" s="49"/>
      <c r="F2289" s="434">
        <v>150</v>
      </c>
      <c r="G2289" s="298">
        <v>1318.4820099999999</v>
      </c>
      <c r="H2289" s="278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</row>
    <row r="2290" spans="1:22" ht="25.5" x14ac:dyDescent="0.25">
      <c r="A2290" s="32" t="s">
        <v>1775</v>
      </c>
      <c r="B2290" s="47" t="s">
        <v>1501</v>
      </c>
      <c r="C2290" s="91">
        <v>2024</v>
      </c>
      <c r="D2290" s="91" t="s">
        <v>1768</v>
      </c>
      <c r="E2290" s="49"/>
      <c r="F2290" s="434">
        <v>150</v>
      </c>
      <c r="G2290" s="298">
        <v>1176.51747</v>
      </c>
      <c r="H2290" s="278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</row>
    <row r="2291" spans="1:22" ht="25.5" x14ac:dyDescent="0.25">
      <c r="A2291" s="32" t="s">
        <v>1775</v>
      </c>
      <c r="B2291" s="47" t="s">
        <v>1507</v>
      </c>
      <c r="C2291" s="91">
        <v>2024</v>
      </c>
      <c r="D2291" s="91" t="s">
        <v>1768</v>
      </c>
      <c r="E2291" s="49"/>
      <c r="F2291" s="434">
        <v>150</v>
      </c>
      <c r="G2291" s="298">
        <v>2340.2864399999999</v>
      </c>
      <c r="H2291" s="278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</row>
    <row r="2292" spans="1:22" ht="25.5" x14ac:dyDescent="0.25">
      <c r="A2292" s="32" t="s">
        <v>1775</v>
      </c>
      <c r="B2292" s="47" t="s">
        <v>1507</v>
      </c>
      <c r="C2292" s="91">
        <v>2024</v>
      </c>
      <c r="D2292" s="91" t="s">
        <v>1768</v>
      </c>
      <c r="E2292" s="49"/>
      <c r="F2292" s="434">
        <v>150</v>
      </c>
      <c r="G2292" s="298">
        <v>2340.28494</v>
      </c>
      <c r="H2292" s="278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</row>
    <row r="2293" spans="1:22" x14ac:dyDescent="0.25">
      <c r="A2293" s="32" t="s">
        <v>1775</v>
      </c>
      <c r="B2293" s="47" t="s">
        <v>1643</v>
      </c>
      <c r="C2293" s="91">
        <v>2024</v>
      </c>
      <c r="D2293" s="91" t="s">
        <v>1768</v>
      </c>
      <c r="E2293" s="49"/>
      <c r="F2293" s="434">
        <v>150</v>
      </c>
      <c r="G2293" s="298">
        <v>1170.9031100000002</v>
      </c>
      <c r="H2293" s="278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</row>
    <row r="2294" spans="1:22" ht="25.5" x14ac:dyDescent="0.25">
      <c r="A2294" s="32" t="s">
        <v>1775</v>
      </c>
      <c r="B2294" s="47" t="s">
        <v>1509</v>
      </c>
      <c r="C2294" s="91">
        <v>2024</v>
      </c>
      <c r="D2294" s="91" t="s">
        <v>1768</v>
      </c>
      <c r="E2294" s="49"/>
      <c r="F2294" s="434">
        <v>108.7</v>
      </c>
      <c r="G2294" s="298">
        <v>1450.9676499999998</v>
      </c>
      <c r="H2294" s="278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</row>
    <row r="2295" spans="1:22" ht="25.5" x14ac:dyDescent="0.25">
      <c r="A2295" s="32" t="s">
        <v>1775</v>
      </c>
      <c r="B2295" s="47" t="s">
        <v>1512</v>
      </c>
      <c r="C2295" s="91">
        <v>2024</v>
      </c>
      <c r="D2295" s="91" t="s">
        <v>1768</v>
      </c>
      <c r="E2295" s="49"/>
      <c r="F2295" s="434">
        <v>18</v>
      </c>
      <c r="G2295" s="297">
        <v>511.76689499999998</v>
      </c>
      <c r="H2295" s="278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</row>
    <row r="2296" spans="1:22" ht="25.5" x14ac:dyDescent="0.25">
      <c r="A2296" s="32" t="s">
        <v>1775</v>
      </c>
      <c r="B2296" s="47" t="s">
        <v>1511</v>
      </c>
      <c r="C2296" s="91">
        <v>2024</v>
      </c>
      <c r="D2296" s="91" t="s">
        <v>1768</v>
      </c>
      <c r="E2296" s="49"/>
      <c r="F2296" s="434">
        <v>105</v>
      </c>
      <c r="G2296" s="297">
        <v>511.76689499999998</v>
      </c>
      <c r="H2296" s="278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</row>
    <row r="2297" spans="1:22" ht="25.5" x14ac:dyDescent="0.25">
      <c r="A2297" s="32" t="s">
        <v>1775</v>
      </c>
      <c r="B2297" s="47" t="s">
        <v>1315</v>
      </c>
      <c r="C2297" s="91">
        <v>2024</v>
      </c>
      <c r="D2297" s="91" t="s">
        <v>1768</v>
      </c>
      <c r="E2297" s="49"/>
      <c r="F2297" s="434">
        <v>80</v>
      </c>
      <c r="G2297" s="297">
        <v>490.14024499999999</v>
      </c>
      <c r="H2297" s="278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</row>
    <row r="2298" spans="1:22" ht="38.25" x14ac:dyDescent="0.25">
      <c r="A2298" s="32" t="s">
        <v>1775</v>
      </c>
      <c r="B2298" s="47" t="s">
        <v>1316</v>
      </c>
      <c r="C2298" s="91">
        <v>2024</v>
      </c>
      <c r="D2298" s="91" t="s">
        <v>1768</v>
      </c>
      <c r="E2298" s="51"/>
      <c r="F2298" s="434">
        <v>22</v>
      </c>
      <c r="G2298" s="297">
        <v>490.14024499999999</v>
      </c>
      <c r="H2298" s="278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</row>
    <row r="2299" spans="1:22" x14ac:dyDescent="0.25">
      <c r="A2299" s="32" t="s">
        <v>1775</v>
      </c>
      <c r="B2299" s="54" t="s">
        <v>1538</v>
      </c>
      <c r="C2299" s="91">
        <v>2024</v>
      </c>
      <c r="D2299" s="91" t="s">
        <v>1768</v>
      </c>
      <c r="E2299" s="38"/>
      <c r="F2299" s="434">
        <v>150</v>
      </c>
      <c r="G2299" s="298">
        <v>1447.60373</v>
      </c>
      <c r="H2299" s="278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</row>
    <row r="2300" spans="1:22" ht="25.5" x14ac:dyDescent="0.25">
      <c r="A2300" s="32" t="s">
        <v>1775</v>
      </c>
      <c r="B2300" s="47" t="s">
        <v>1541</v>
      </c>
      <c r="C2300" s="91">
        <v>2024</v>
      </c>
      <c r="D2300" s="91" t="s">
        <v>1768</v>
      </c>
      <c r="E2300" s="38"/>
      <c r="F2300" s="434">
        <v>1</v>
      </c>
      <c r="G2300" s="298">
        <v>136.61667</v>
      </c>
      <c r="H2300" s="278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</row>
    <row r="2301" spans="1:22" ht="25.5" x14ac:dyDescent="0.25">
      <c r="A2301" s="32" t="s">
        <v>1775</v>
      </c>
      <c r="B2301" s="47" t="s">
        <v>1542</v>
      </c>
      <c r="C2301" s="91">
        <v>2024</v>
      </c>
      <c r="D2301" s="91" t="s">
        <v>1768</v>
      </c>
      <c r="E2301" s="38"/>
      <c r="F2301" s="434">
        <v>15</v>
      </c>
      <c r="G2301" s="298">
        <v>136.61667</v>
      </c>
      <c r="H2301" s="278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</row>
    <row r="2302" spans="1:22" ht="25.5" x14ac:dyDescent="0.25">
      <c r="A2302" s="32" t="s">
        <v>1775</v>
      </c>
      <c r="B2302" s="47" t="s">
        <v>1543</v>
      </c>
      <c r="C2302" s="91">
        <v>2024</v>
      </c>
      <c r="D2302" s="91" t="s">
        <v>1768</v>
      </c>
      <c r="E2302" s="38"/>
      <c r="F2302" s="434">
        <v>10</v>
      </c>
      <c r="G2302" s="298">
        <v>136.61667</v>
      </c>
      <c r="H2302" s="278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</row>
    <row r="2303" spans="1:22" ht="38.25" x14ac:dyDescent="0.25">
      <c r="A2303" s="32" t="s">
        <v>1775</v>
      </c>
      <c r="B2303" s="47" t="s">
        <v>1544</v>
      </c>
      <c r="C2303" s="91">
        <v>2024</v>
      </c>
      <c r="D2303" s="91" t="s">
        <v>1768</v>
      </c>
      <c r="E2303" s="38"/>
      <c r="F2303" s="434">
        <v>15</v>
      </c>
      <c r="G2303" s="298">
        <v>136.61667</v>
      </c>
      <c r="H2303" s="278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</row>
    <row r="2304" spans="1:22" ht="38.25" x14ac:dyDescent="0.25">
      <c r="A2304" s="32" t="s">
        <v>1775</v>
      </c>
      <c r="B2304" s="47" t="s">
        <v>1545</v>
      </c>
      <c r="C2304" s="91">
        <v>2024</v>
      </c>
      <c r="D2304" s="91" t="s">
        <v>1768</v>
      </c>
      <c r="E2304" s="38"/>
      <c r="F2304" s="434">
        <v>15</v>
      </c>
      <c r="G2304" s="298">
        <v>136.61667</v>
      </c>
      <c r="H2304" s="278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</row>
    <row r="2305" spans="1:22" ht="38.25" x14ac:dyDescent="0.25">
      <c r="A2305" s="32" t="s">
        <v>1775</v>
      </c>
      <c r="B2305" s="47" t="s">
        <v>1546</v>
      </c>
      <c r="C2305" s="91">
        <v>2024</v>
      </c>
      <c r="D2305" s="91" t="s">
        <v>1768</v>
      </c>
      <c r="E2305" s="38"/>
      <c r="F2305" s="434">
        <v>10</v>
      </c>
      <c r="G2305" s="298">
        <v>136.61667</v>
      </c>
      <c r="H2305" s="278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</row>
    <row r="2306" spans="1:22" ht="25.5" x14ac:dyDescent="0.25">
      <c r="A2306" s="32" t="s">
        <v>1775</v>
      </c>
      <c r="B2306" s="47" t="s">
        <v>1547</v>
      </c>
      <c r="C2306" s="91">
        <v>2024</v>
      </c>
      <c r="D2306" s="91" t="s">
        <v>1768</v>
      </c>
      <c r="E2306" s="38"/>
      <c r="F2306" s="434">
        <v>15</v>
      </c>
      <c r="G2306" s="298">
        <v>136.61667</v>
      </c>
      <c r="H2306" s="278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</row>
    <row r="2307" spans="1:22" ht="25.5" x14ac:dyDescent="0.25">
      <c r="A2307" s="32" t="s">
        <v>1775</v>
      </c>
      <c r="B2307" s="47" t="s">
        <v>1548</v>
      </c>
      <c r="C2307" s="91">
        <v>2024</v>
      </c>
      <c r="D2307" s="91" t="s">
        <v>1768</v>
      </c>
      <c r="E2307" s="38"/>
      <c r="F2307" s="434">
        <v>15</v>
      </c>
      <c r="G2307" s="298">
        <v>136.61667</v>
      </c>
      <c r="H2307" s="278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</row>
    <row r="2308" spans="1:22" ht="25.5" x14ac:dyDescent="0.25">
      <c r="A2308" s="32" t="s">
        <v>1775</v>
      </c>
      <c r="B2308" s="47" t="s">
        <v>1650</v>
      </c>
      <c r="C2308" s="91">
        <v>2024</v>
      </c>
      <c r="D2308" s="91" t="s">
        <v>1768</v>
      </c>
      <c r="E2308" s="38"/>
      <c r="F2308" s="434">
        <v>7</v>
      </c>
      <c r="G2308" s="298">
        <v>136.61667</v>
      </c>
      <c r="H2308" s="278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</row>
    <row r="2309" spans="1:22" x14ac:dyDescent="0.25">
      <c r="A2309" s="32" t="s">
        <v>1775</v>
      </c>
      <c r="B2309" s="47" t="s">
        <v>1549</v>
      </c>
      <c r="C2309" s="91">
        <v>2024</v>
      </c>
      <c r="D2309" s="91" t="s">
        <v>1768</v>
      </c>
      <c r="E2309" s="38"/>
      <c r="F2309" s="434">
        <v>150</v>
      </c>
      <c r="G2309" s="298">
        <v>2002.07537</v>
      </c>
      <c r="H2309" s="278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</row>
    <row r="2310" spans="1:22" x14ac:dyDescent="0.25">
      <c r="A2310" s="32" t="s">
        <v>1775</v>
      </c>
      <c r="B2310" s="47" t="s">
        <v>1550</v>
      </c>
      <c r="C2310" s="91">
        <v>2024</v>
      </c>
      <c r="D2310" s="91" t="s">
        <v>1768</v>
      </c>
      <c r="E2310" s="38"/>
      <c r="F2310" s="434">
        <v>135</v>
      </c>
      <c r="G2310" s="298">
        <v>1269.98919</v>
      </c>
      <c r="H2310" s="278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</row>
    <row r="2311" spans="1:22" ht="25.5" x14ac:dyDescent="0.25">
      <c r="A2311" s="32" t="s">
        <v>1775</v>
      </c>
      <c r="B2311" s="50" t="s">
        <v>1778</v>
      </c>
      <c r="C2311" s="91">
        <v>2024</v>
      </c>
      <c r="D2311" s="91" t="s">
        <v>1768</v>
      </c>
      <c r="E2311" s="38"/>
      <c r="F2311" s="434">
        <v>100</v>
      </c>
      <c r="G2311" s="300">
        <v>249.29105999999999</v>
      </c>
      <c r="H2311" s="278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</row>
    <row r="2312" spans="1:22" ht="38.25" x14ac:dyDescent="0.25">
      <c r="A2312" s="32" t="s">
        <v>1775</v>
      </c>
      <c r="B2312" s="71" t="s">
        <v>65</v>
      </c>
      <c r="C2312" s="131">
        <v>2024</v>
      </c>
      <c r="D2312" s="131" t="s">
        <v>1768</v>
      </c>
      <c r="E2312" s="117"/>
      <c r="F2312" s="434">
        <v>150</v>
      </c>
      <c r="G2312" s="452">
        <v>1863.5691100000001</v>
      </c>
      <c r="H2312" s="278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</row>
    <row r="2313" spans="1:22" x14ac:dyDescent="0.25">
      <c r="A2313" s="14" t="s">
        <v>1779</v>
      </c>
      <c r="B2313" s="15" t="s">
        <v>1780</v>
      </c>
      <c r="C2313" s="10"/>
      <c r="D2313" s="10"/>
      <c r="E2313" s="11"/>
      <c r="F2313" s="439"/>
      <c r="G2313" s="25"/>
      <c r="H2313" s="278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</row>
    <row r="2314" spans="1:22" x14ac:dyDescent="0.25">
      <c r="A2314" s="14" t="s">
        <v>1781</v>
      </c>
      <c r="B2314" s="15" t="s">
        <v>1776</v>
      </c>
      <c r="C2314" s="10"/>
      <c r="D2314" s="10"/>
      <c r="E2314" s="11"/>
      <c r="F2314" s="162"/>
      <c r="G2314" s="25"/>
      <c r="H2314" s="278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</row>
    <row r="2315" spans="1:22" ht="25.5" x14ac:dyDescent="0.25">
      <c r="A2315" s="14" t="s">
        <v>1781</v>
      </c>
      <c r="B2315" s="27" t="s">
        <v>1337</v>
      </c>
      <c r="C2315" s="10">
        <v>2022</v>
      </c>
      <c r="D2315" s="10" t="s">
        <v>1768</v>
      </c>
      <c r="E2315" s="11"/>
      <c r="F2315" s="162">
        <v>282</v>
      </c>
      <c r="G2315" s="40">
        <f>996.33107+664.22065</f>
        <v>1660.5517199999999</v>
      </c>
      <c r="H2315" s="278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</row>
    <row r="2316" spans="1:22" ht="25.5" x14ac:dyDescent="0.25">
      <c r="A2316" s="14" t="s">
        <v>1781</v>
      </c>
      <c r="B2316" s="27" t="s">
        <v>1337</v>
      </c>
      <c r="C2316" s="10">
        <v>2022</v>
      </c>
      <c r="D2316" s="10" t="s">
        <v>1768</v>
      </c>
      <c r="E2316" s="11"/>
      <c r="F2316" s="162">
        <v>282</v>
      </c>
      <c r="G2316" s="40">
        <f>996.33107+664.22053</f>
        <v>1660.5516</v>
      </c>
      <c r="H2316" s="278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</row>
    <row r="2317" spans="1:22" ht="25.5" x14ac:dyDescent="0.25">
      <c r="A2317" s="14" t="s">
        <v>1781</v>
      </c>
      <c r="B2317" s="27" t="s">
        <v>1618</v>
      </c>
      <c r="C2317" s="10">
        <v>2022</v>
      </c>
      <c r="D2317" s="10" t="s">
        <v>1768</v>
      </c>
      <c r="E2317" s="11"/>
      <c r="F2317" s="162">
        <v>300</v>
      </c>
      <c r="G2317" s="22">
        <v>1704.5790000000002</v>
      </c>
      <c r="H2317" s="278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</row>
    <row r="2318" spans="1:22" ht="25.5" x14ac:dyDescent="0.25">
      <c r="A2318" s="14" t="s">
        <v>1781</v>
      </c>
      <c r="B2318" s="17" t="s">
        <v>1426</v>
      </c>
      <c r="C2318" s="10">
        <v>2023</v>
      </c>
      <c r="D2318" s="10" t="s">
        <v>1768</v>
      </c>
      <c r="E2318" s="11"/>
      <c r="F2318" s="162">
        <v>15</v>
      </c>
      <c r="G2318" s="25">
        <v>1812.5309999999999</v>
      </c>
      <c r="H2318" s="278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</row>
    <row r="2319" spans="1:22" ht="25.5" x14ac:dyDescent="0.25">
      <c r="A2319" s="14" t="s">
        <v>1781</v>
      </c>
      <c r="B2319" s="24" t="s">
        <v>1444</v>
      </c>
      <c r="C2319" s="10">
        <v>2023</v>
      </c>
      <c r="D2319" s="10" t="s">
        <v>1768</v>
      </c>
      <c r="E2319" s="11"/>
      <c r="F2319" s="162">
        <v>15</v>
      </c>
      <c r="G2319" s="25">
        <v>2224.7266800000002</v>
      </c>
      <c r="H2319" s="278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</row>
    <row r="2320" spans="1:22" ht="25.5" x14ac:dyDescent="0.25">
      <c r="A2320" s="14" t="s">
        <v>1781</v>
      </c>
      <c r="B2320" s="44" t="s">
        <v>1635</v>
      </c>
      <c r="C2320" s="10">
        <v>2023</v>
      </c>
      <c r="D2320" s="95" t="s">
        <v>1768</v>
      </c>
      <c r="E2320" s="118"/>
      <c r="F2320" s="432">
        <v>300</v>
      </c>
      <c r="G2320" s="126">
        <v>1640.32494</v>
      </c>
      <c r="H2320" s="278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</row>
    <row r="2321" spans="1:22" x14ac:dyDescent="0.25">
      <c r="A2321" s="32" t="s">
        <v>1781</v>
      </c>
      <c r="B2321" s="47" t="s">
        <v>1641</v>
      </c>
      <c r="C2321" s="132">
        <v>2024</v>
      </c>
      <c r="D2321" s="91" t="s">
        <v>1768</v>
      </c>
      <c r="E2321" s="38"/>
      <c r="F2321" s="434">
        <v>300</v>
      </c>
      <c r="G2321" s="305">
        <v>2205.7584100000004</v>
      </c>
      <c r="H2321" s="278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</row>
    <row r="2322" spans="1:22" ht="25.5" x14ac:dyDescent="0.25">
      <c r="A2322" s="32" t="s">
        <v>1781</v>
      </c>
      <c r="B2322" s="54" t="s">
        <v>1516</v>
      </c>
      <c r="C2322" s="132">
        <v>2024</v>
      </c>
      <c r="D2322" s="91" t="s">
        <v>1768</v>
      </c>
      <c r="E2322" s="52"/>
      <c r="F2322" s="434">
        <v>15</v>
      </c>
      <c r="G2322" s="305">
        <v>522.62919250000004</v>
      </c>
      <c r="H2322" s="278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</row>
    <row r="2323" spans="1:22" ht="38.25" x14ac:dyDescent="0.25">
      <c r="A2323" s="32" t="s">
        <v>1781</v>
      </c>
      <c r="B2323" s="54" t="s">
        <v>1517</v>
      </c>
      <c r="C2323" s="132">
        <v>2024</v>
      </c>
      <c r="D2323" s="91" t="s">
        <v>1768</v>
      </c>
      <c r="E2323" s="49"/>
      <c r="F2323" s="434">
        <v>5</v>
      </c>
      <c r="G2323" s="305">
        <v>522.62919250000004</v>
      </c>
      <c r="H2323" s="278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</row>
    <row r="2324" spans="1:22" ht="38.25" x14ac:dyDescent="0.25">
      <c r="A2324" s="32" t="s">
        <v>1781</v>
      </c>
      <c r="B2324" s="54" t="s">
        <v>1518</v>
      </c>
      <c r="C2324" s="132">
        <v>2024</v>
      </c>
      <c r="D2324" s="91" t="s">
        <v>1768</v>
      </c>
      <c r="E2324" s="49"/>
      <c r="F2324" s="434">
        <v>15</v>
      </c>
      <c r="G2324" s="305">
        <v>522.62919250000004</v>
      </c>
      <c r="H2324" s="278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</row>
    <row r="2325" spans="1:22" ht="38.25" x14ac:dyDescent="0.25">
      <c r="A2325" s="32" t="s">
        <v>1781</v>
      </c>
      <c r="B2325" s="54" t="s">
        <v>1519</v>
      </c>
      <c r="C2325" s="132">
        <v>2024</v>
      </c>
      <c r="D2325" s="91" t="s">
        <v>1768</v>
      </c>
      <c r="E2325" s="49"/>
      <c r="F2325" s="434">
        <v>15</v>
      </c>
      <c r="G2325" s="305">
        <v>522.62919250000004</v>
      </c>
      <c r="H2325" s="278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</row>
    <row r="2326" spans="1:22" x14ac:dyDescent="0.25">
      <c r="A2326" s="14" t="s">
        <v>1782</v>
      </c>
      <c r="B2326" s="92" t="s">
        <v>1753</v>
      </c>
      <c r="C2326" s="10"/>
      <c r="D2326" s="13"/>
      <c r="E2326" s="11"/>
      <c r="F2326" s="439"/>
      <c r="G2326" s="456"/>
      <c r="H2326" s="278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</row>
    <row r="2327" spans="1:22" x14ac:dyDescent="0.25">
      <c r="A2327" s="14" t="s">
        <v>1783</v>
      </c>
      <c r="B2327" s="17" t="s">
        <v>1784</v>
      </c>
      <c r="C2327" s="10"/>
      <c r="D2327" s="10"/>
      <c r="E2327" s="11"/>
      <c r="F2327" s="162"/>
      <c r="G2327" s="133"/>
      <c r="H2327" s="278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</row>
    <row r="2328" spans="1:22" ht="25.5" x14ac:dyDescent="0.25">
      <c r="A2328" s="111" t="s">
        <v>1783</v>
      </c>
      <c r="B2328" s="17" t="s">
        <v>1622</v>
      </c>
      <c r="C2328" s="10">
        <v>2023</v>
      </c>
      <c r="D2328" s="10" t="s">
        <v>1768</v>
      </c>
      <c r="E2328" s="11"/>
      <c r="F2328" s="162">
        <v>600</v>
      </c>
      <c r="G2328" s="20">
        <v>1318.77667</v>
      </c>
      <c r="H2328" s="278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</row>
    <row r="2329" spans="1:22" x14ac:dyDescent="0.25">
      <c r="A2329" s="14" t="s">
        <v>1785</v>
      </c>
      <c r="B2329" s="15" t="s">
        <v>1786</v>
      </c>
      <c r="C2329" s="10"/>
      <c r="D2329" s="10"/>
      <c r="E2329" s="11"/>
      <c r="F2329" s="162"/>
      <c r="G2329" s="133"/>
      <c r="H2329" s="278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</row>
    <row r="2330" spans="1:22" x14ac:dyDescent="0.25">
      <c r="A2330" s="111" t="s">
        <v>1787</v>
      </c>
      <c r="B2330" s="17" t="s">
        <v>1784</v>
      </c>
      <c r="C2330" s="10"/>
      <c r="D2330" s="12"/>
      <c r="E2330" s="11"/>
      <c r="F2330" s="162"/>
      <c r="G2330" s="25"/>
      <c r="H2330" s="278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</row>
    <row r="2331" spans="1:22" x14ac:dyDescent="0.25">
      <c r="A2331" s="14" t="s">
        <v>1788</v>
      </c>
      <c r="B2331" s="15" t="s">
        <v>1789</v>
      </c>
      <c r="C2331" s="10"/>
      <c r="D2331" s="12"/>
      <c r="E2331" s="11"/>
      <c r="F2331" s="162"/>
      <c r="G2331" s="25"/>
      <c r="H2331" s="278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</row>
    <row r="2332" spans="1:22" x14ac:dyDescent="0.25">
      <c r="A2332" s="14" t="s">
        <v>1790</v>
      </c>
      <c r="B2332" s="17" t="s">
        <v>1784</v>
      </c>
      <c r="C2332" s="10"/>
      <c r="D2332" s="12"/>
      <c r="E2332" s="11"/>
      <c r="F2332" s="162"/>
      <c r="G2332" s="25"/>
      <c r="H2332" s="278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</row>
    <row r="2333" spans="1:22" x14ac:dyDescent="0.25">
      <c r="A2333" s="14" t="s">
        <v>1791</v>
      </c>
      <c r="B2333" s="15" t="s">
        <v>1792</v>
      </c>
      <c r="C2333" s="103"/>
      <c r="D2333" s="12"/>
      <c r="E2333" s="39"/>
      <c r="F2333" s="162"/>
      <c r="G2333" s="25"/>
      <c r="H2333" s="278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</row>
    <row r="2334" spans="1:22" x14ac:dyDescent="0.25">
      <c r="A2334" s="14" t="s">
        <v>1793</v>
      </c>
      <c r="B2334" s="15" t="s">
        <v>1794</v>
      </c>
      <c r="C2334" s="103"/>
      <c r="D2334" s="12"/>
      <c r="E2334" s="39"/>
      <c r="F2334" s="162"/>
      <c r="G2334" s="25"/>
      <c r="H2334" s="278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</row>
    <row r="2335" spans="1:22" x14ac:dyDescent="0.25">
      <c r="A2335" s="14" t="s">
        <v>1793</v>
      </c>
      <c r="B2335" s="15" t="s">
        <v>1744</v>
      </c>
      <c r="C2335" s="103"/>
      <c r="D2335" s="12"/>
      <c r="E2335" s="39"/>
      <c r="F2335" s="162"/>
      <c r="G2335" s="25"/>
      <c r="H2335" s="278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</row>
    <row r="2336" spans="1:22" x14ac:dyDescent="0.25">
      <c r="A2336" s="14" t="s">
        <v>1795</v>
      </c>
      <c r="B2336" s="17" t="s">
        <v>1796</v>
      </c>
      <c r="C2336" s="103"/>
      <c r="D2336" s="12"/>
      <c r="E2336" s="39"/>
      <c r="F2336" s="162"/>
      <c r="G2336" s="25"/>
      <c r="H2336" s="278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</row>
    <row r="2337" spans="1:22" x14ac:dyDescent="0.25">
      <c r="A2337" s="14" t="s">
        <v>1797</v>
      </c>
      <c r="B2337" s="17" t="s">
        <v>1732</v>
      </c>
      <c r="C2337" s="103"/>
      <c r="D2337" s="12"/>
      <c r="E2337" s="39"/>
      <c r="F2337" s="162"/>
      <c r="G2337" s="25"/>
      <c r="H2337" s="278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</row>
    <row r="2338" spans="1:22" x14ac:dyDescent="0.25">
      <c r="A2338" s="14" t="s">
        <v>1798</v>
      </c>
      <c r="B2338" s="17" t="s">
        <v>1799</v>
      </c>
      <c r="C2338" s="103"/>
      <c r="D2338" s="12"/>
      <c r="E2338" s="39"/>
      <c r="F2338" s="162"/>
      <c r="G2338" s="25"/>
      <c r="H2338" s="278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</row>
    <row r="2339" spans="1:22" x14ac:dyDescent="0.25">
      <c r="A2339" s="14" t="s">
        <v>1800</v>
      </c>
      <c r="B2339" s="17" t="s">
        <v>1801</v>
      </c>
      <c r="C2339" s="103"/>
      <c r="D2339" s="12"/>
      <c r="E2339" s="39"/>
      <c r="F2339" s="162"/>
      <c r="G2339" s="25"/>
      <c r="H2339" s="278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</row>
    <row r="2340" spans="1:22" x14ac:dyDescent="0.25">
      <c r="A2340" s="14" t="s">
        <v>1802</v>
      </c>
      <c r="B2340" s="17" t="s">
        <v>1803</v>
      </c>
      <c r="C2340" s="103"/>
      <c r="D2340" s="12"/>
      <c r="E2340" s="39"/>
      <c r="F2340" s="162"/>
      <c r="G2340" s="25"/>
      <c r="H2340" s="278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</row>
    <row r="2341" spans="1:22" x14ac:dyDescent="0.25">
      <c r="A2341" s="14" t="s">
        <v>1804</v>
      </c>
      <c r="B2341" s="17" t="s">
        <v>1805</v>
      </c>
      <c r="C2341" s="103"/>
      <c r="D2341" s="12"/>
      <c r="E2341" s="39"/>
      <c r="F2341" s="162"/>
      <c r="G2341" s="25"/>
      <c r="H2341" s="278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</row>
    <row r="2342" spans="1:22" x14ac:dyDescent="0.25">
      <c r="A2342" s="15" t="s">
        <v>1806</v>
      </c>
      <c r="B2342" s="17" t="s">
        <v>1807</v>
      </c>
      <c r="C2342" s="103"/>
      <c r="D2342" s="103"/>
      <c r="E2342" s="103"/>
      <c r="F2342" s="162"/>
      <c r="G2342" s="133"/>
      <c r="H2342" s="278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</row>
    <row r="2343" spans="1:22" x14ac:dyDescent="0.25">
      <c r="A2343" s="15" t="s">
        <v>1808</v>
      </c>
      <c r="B2343" s="17" t="s">
        <v>1809</v>
      </c>
      <c r="C2343" s="103"/>
      <c r="D2343" s="103"/>
      <c r="E2343" s="103"/>
      <c r="F2343" s="162"/>
      <c r="G2343" s="133"/>
      <c r="H2343" s="278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</row>
    <row r="2344" spans="1:22" x14ac:dyDescent="0.25">
      <c r="A2344" s="87" t="s">
        <v>1810</v>
      </c>
      <c r="B2344" s="17" t="s">
        <v>1811</v>
      </c>
      <c r="C2344" s="103"/>
      <c r="D2344" s="103"/>
      <c r="E2344" s="103"/>
      <c r="F2344" s="162"/>
      <c r="G2344" s="133"/>
      <c r="H2344" s="278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</row>
    <row r="2345" spans="1:22" x14ac:dyDescent="0.25">
      <c r="A2345" s="87" t="s">
        <v>1810</v>
      </c>
      <c r="B2345" s="17" t="s">
        <v>1812</v>
      </c>
      <c r="C2345" s="103">
        <v>2022</v>
      </c>
      <c r="D2345" s="12" t="s">
        <v>1813</v>
      </c>
      <c r="E2345" s="273">
        <v>3</v>
      </c>
      <c r="F2345" s="162">
        <v>15</v>
      </c>
      <c r="G2345" s="20">
        <v>45.132410000000007</v>
      </c>
      <c r="H2345" s="289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</row>
    <row r="2346" spans="1:22" x14ac:dyDescent="0.25">
      <c r="A2346" s="87" t="s">
        <v>1810</v>
      </c>
      <c r="B2346" s="21" t="s">
        <v>1814</v>
      </c>
      <c r="C2346" s="103">
        <v>2022</v>
      </c>
      <c r="D2346" s="12" t="s">
        <v>1813</v>
      </c>
      <c r="E2346" s="273">
        <v>36</v>
      </c>
      <c r="F2346" s="162">
        <v>15</v>
      </c>
      <c r="G2346" s="20">
        <v>56.507639999999995</v>
      </c>
      <c r="H2346" s="289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</row>
    <row r="2347" spans="1:22" x14ac:dyDescent="0.25">
      <c r="A2347" s="87" t="s">
        <v>1810</v>
      </c>
      <c r="B2347" s="21" t="s">
        <v>1815</v>
      </c>
      <c r="C2347" s="103">
        <v>2022</v>
      </c>
      <c r="D2347" s="12" t="s">
        <v>1813</v>
      </c>
      <c r="E2347" s="273">
        <v>6</v>
      </c>
      <c r="F2347" s="162">
        <v>15</v>
      </c>
      <c r="G2347" s="20">
        <v>41.69509</v>
      </c>
      <c r="H2347" s="289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</row>
    <row r="2348" spans="1:22" x14ac:dyDescent="0.25">
      <c r="A2348" s="87" t="s">
        <v>1810</v>
      </c>
      <c r="B2348" s="17" t="s">
        <v>1816</v>
      </c>
      <c r="C2348" s="103">
        <v>2022</v>
      </c>
      <c r="D2348" s="12" t="s">
        <v>1813</v>
      </c>
      <c r="E2348" s="273">
        <v>31</v>
      </c>
      <c r="F2348" s="162">
        <v>15</v>
      </c>
      <c r="G2348" s="25">
        <v>120.67607000000001</v>
      </c>
      <c r="H2348" s="289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</row>
    <row r="2349" spans="1:22" x14ac:dyDescent="0.25">
      <c r="A2349" s="87" t="s">
        <v>1810</v>
      </c>
      <c r="B2349" s="17" t="s">
        <v>1817</v>
      </c>
      <c r="C2349" s="103">
        <v>2022</v>
      </c>
      <c r="D2349" s="12" t="s">
        <v>1813</v>
      </c>
      <c r="E2349" s="273">
        <v>163</v>
      </c>
      <c r="F2349" s="162">
        <v>15</v>
      </c>
      <c r="G2349" s="25">
        <v>45.253529999999998</v>
      </c>
      <c r="H2349" s="289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</row>
    <row r="2350" spans="1:22" x14ac:dyDescent="0.25">
      <c r="A2350" s="87" t="s">
        <v>1810</v>
      </c>
      <c r="B2350" s="17" t="s">
        <v>1818</v>
      </c>
      <c r="C2350" s="103">
        <v>2022</v>
      </c>
      <c r="D2350" s="12" t="s">
        <v>1813</v>
      </c>
      <c r="E2350" s="273">
        <v>77</v>
      </c>
      <c r="F2350" s="162">
        <v>15</v>
      </c>
      <c r="G2350" s="25">
        <v>39.692209999999996</v>
      </c>
      <c r="H2350" s="289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</row>
    <row r="2351" spans="1:22" x14ac:dyDescent="0.25">
      <c r="A2351" s="87" t="s">
        <v>1810</v>
      </c>
      <c r="B2351" s="17" t="s">
        <v>1819</v>
      </c>
      <c r="C2351" s="103">
        <v>2022</v>
      </c>
      <c r="D2351" s="12" t="s">
        <v>1813</v>
      </c>
      <c r="E2351" s="273">
        <v>3</v>
      </c>
      <c r="F2351" s="162">
        <v>15</v>
      </c>
      <c r="G2351" s="25">
        <v>14.44876</v>
      </c>
      <c r="H2351" s="289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</row>
    <row r="2352" spans="1:22" x14ac:dyDescent="0.25">
      <c r="A2352" s="87" t="s">
        <v>1810</v>
      </c>
      <c r="B2352" s="15" t="s">
        <v>1820</v>
      </c>
      <c r="C2352" s="103">
        <v>2022</v>
      </c>
      <c r="D2352" s="12" t="s">
        <v>1813</v>
      </c>
      <c r="E2352" s="273">
        <v>2</v>
      </c>
      <c r="F2352" s="162">
        <v>15</v>
      </c>
      <c r="G2352" s="25">
        <v>12.224549999999999</v>
      </c>
      <c r="H2352" s="289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</row>
    <row r="2353" spans="1:22" x14ac:dyDescent="0.25">
      <c r="A2353" s="87" t="s">
        <v>1810</v>
      </c>
      <c r="B2353" s="15" t="s">
        <v>1821</v>
      </c>
      <c r="C2353" s="103">
        <v>2022</v>
      </c>
      <c r="D2353" s="12" t="s">
        <v>1813</v>
      </c>
      <c r="E2353" s="273">
        <v>8</v>
      </c>
      <c r="F2353" s="162">
        <v>15</v>
      </c>
      <c r="G2353" s="25">
        <v>30.16901</v>
      </c>
      <c r="H2353" s="289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</row>
    <row r="2354" spans="1:22" x14ac:dyDescent="0.25">
      <c r="A2354" s="87" t="s">
        <v>1810</v>
      </c>
      <c r="B2354" s="17" t="s">
        <v>1338</v>
      </c>
      <c r="C2354" s="103">
        <v>2022</v>
      </c>
      <c r="D2354" s="12" t="s">
        <v>1813</v>
      </c>
      <c r="E2354" s="273">
        <v>1</v>
      </c>
      <c r="F2354" s="162">
        <v>15</v>
      </c>
      <c r="G2354" s="25">
        <v>7.8347299999999995</v>
      </c>
      <c r="H2354" s="289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</row>
    <row r="2355" spans="1:22" x14ac:dyDescent="0.25">
      <c r="A2355" s="87" t="s">
        <v>1810</v>
      </c>
      <c r="B2355" s="15" t="s">
        <v>1822</v>
      </c>
      <c r="C2355" s="103">
        <v>2022</v>
      </c>
      <c r="D2355" s="12" t="s">
        <v>1813</v>
      </c>
      <c r="E2355" s="273">
        <v>4</v>
      </c>
      <c r="F2355" s="162">
        <v>15</v>
      </c>
      <c r="G2355" s="25">
        <v>47.733069999999998</v>
      </c>
      <c r="H2355" s="289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</row>
    <row r="2356" spans="1:22" ht="25.5" x14ac:dyDescent="0.25">
      <c r="A2356" s="87" t="s">
        <v>1810</v>
      </c>
      <c r="B2356" s="17" t="s">
        <v>222</v>
      </c>
      <c r="C2356" s="103">
        <v>2022</v>
      </c>
      <c r="D2356" s="12" t="s">
        <v>1813</v>
      </c>
      <c r="E2356" s="273">
        <v>1</v>
      </c>
      <c r="F2356" s="162">
        <v>15</v>
      </c>
      <c r="G2356" s="134">
        <v>20.117630000000002</v>
      </c>
      <c r="H2356" s="289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</row>
    <row r="2357" spans="1:22" x14ac:dyDescent="0.25">
      <c r="A2357" s="87" t="s">
        <v>1810</v>
      </c>
      <c r="B2357" s="17" t="s">
        <v>1823</v>
      </c>
      <c r="C2357" s="103">
        <v>2022</v>
      </c>
      <c r="D2357" s="12" t="s">
        <v>1813</v>
      </c>
      <c r="E2357" s="273">
        <v>38</v>
      </c>
      <c r="F2357" s="162">
        <v>15</v>
      </c>
      <c r="G2357" s="134">
        <v>953.49344999999994</v>
      </c>
      <c r="H2357" s="289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</row>
    <row r="2358" spans="1:22" ht="25.5" x14ac:dyDescent="0.25">
      <c r="A2358" s="87" t="s">
        <v>1810</v>
      </c>
      <c r="B2358" s="17" t="s">
        <v>216</v>
      </c>
      <c r="C2358" s="103">
        <v>2022</v>
      </c>
      <c r="D2358" s="12" t="s">
        <v>1813</v>
      </c>
      <c r="E2358" s="273">
        <v>1</v>
      </c>
      <c r="F2358" s="162">
        <v>15</v>
      </c>
      <c r="G2358" s="134">
        <v>18.426849999999998</v>
      </c>
      <c r="H2358" s="289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</row>
    <row r="2359" spans="1:22" x14ac:dyDescent="0.25">
      <c r="A2359" s="87" t="s">
        <v>1810</v>
      </c>
      <c r="B2359" s="17" t="s">
        <v>1824</v>
      </c>
      <c r="C2359" s="103">
        <v>2022</v>
      </c>
      <c r="D2359" s="12" t="s">
        <v>1813</v>
      </c>
      <c r="E2359" s="273">
        <v>94</v>
      </c>
      <c r="F2359" s="162">
        <v>15</v>
      </c>
      <c r="G2359" s="134">
        <v>1045.4203399999999</v>
      </c>
      <c r="H2359" s="289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</row>
    <row r="2360" spans="1:22" ht="25.5" x14ac:dyDescent="0.25">
      <c r="A2360" s="87" t="s">
        <v>1810</v>
      </c>
      <c r="B2360" s="17" t="s">
        <v>188</v>
      </c>
      <c r="C2360" s="103">
        <v>2022</v>
      </c>
      <c r="D2360" s="12" t="s">
        <v>1813</v>
      </c>
      <c r="E2360" s="273">
        <v>1</v>
      </c>
      <c r="F2360" s="162">
        <v>15</v>
      </c>
      <c r="G2360" s="134">
        <v>31.261469999999999</v>
      </c>
      <c r="H2360" s="289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</row>
    <row r="2361" spans="1:22" ht="25.5" x14ac:dyDescent="0.25">
      <c r="A2361" s="87" t="s">
        <v>1810</v>
      </c>
      <c r="B2361" s="17" t="s">
        <v>245</v>
      </c>
      <c r="C2361" s="103">
        <v>2022</v>
      </c>
      <c r="D2361" s="12" t="s">
        <v>1813</v>
      </c>
      <c r="E2361" s="273">
        <v>7</v>
      </c>
      <c r="F2361" s="162">
        <v>15</v>
      </c>
      <c r="G2361" s="134">
        <v>301.57166999999998</v>
      </c>
      <c r="H2361" s="289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</row>
    <row r="2362" spans="1:22" x14ac:dyDescent="0.25">
      <c r="A2362" s="87" t="s">
        <v>1810</v>
      </c>
      <c r="B2362" s="17" t="s">
        <v>220</v>
      </c>
      <c r="C2362" s="103">
        <v>2022</v>
      </c>
      <c r="D2362" s="12" t="s">
        <v>1813</v>
      </c>
      <c r="E2362" s="273">
        <v>1</v>
      </c>
      <c r="F2362" s="162">
        <v>15</v>
      </c>
      <c r="G2362" s="134">
        <v>12.453939999999999</v>
      </c>
      <c r="H2362" s="289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</row>
    <row r="2363" spans="1:22" x14ac:dyDescent="0.25">
      <c r="A2363" s="87" t="s">
        <v>1810</v>
      </c>
      <c r="B2363" s="17" t="s">
        <v>247</v>
      </c>
      <c r="C2363" s="103">
        <v>2022</v>
      </c>
      <c r="D2363" s="12" t="s">
        <v>1813</v>
      </c>
      <c r="E2363" s="273">
        <v>1</v>
      </c>
      <c r="F2363" s="162">
        <v>15</v>
      </c>
      <c r="G2363" s="134">
        <v>12.23911</v>
      </c>
      <c r="H2363" s="289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</row>
    <row r="2364" spans="1:22" x14ac:dyDescent="0.25">
      <c r="A2364" s="87" t="s">
        <v>1810</v>
      </c>
      <c r="B2364" s="135" t="s">
        <v>1825</v>
      </c>
      <c r="C2364" s="103">
        <v>2022</v>
      </c>
      <c r="D2364" s="12" t="s">
        <v>1813</v>
      </c>
      <c r="E2364" s="273">
        <v>15</v>
      </c>
      <c r="F2364" s="162">
        <v>0</v>
      </c>
      <c r="G2364" s="25">
        <v>226.7681</v>
      </c>
      <c r="H2364" s="289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</row>
    <row r="2365" spans="1:22" x14ac:dyDescent="0.25">
      <c r="A2365" s="87" t="s">
        <v>1810</v>
      </c>
      <c r="B2365" s="15" t="s">
        <v>1826</v>
      </c>
      <c r="C2365" s="103">
        <v>2022</v>
      </c>
      <c r="D2365" s="12" t="s">
        <v>1813</v>
      </c>
      <c r="E2365" s="273">
        <v>7</v>
      </c>
      <c r="F2365" s="162">
        <v>15</v>
      </c>
      <c r="G2365" s="25">
        <v>114.42430999999999</v>
      </c>
      <c r="H2365" s="289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</row>
    <row r="2366" spans="1:22" x14ac:dyDescent="0.25">
      <c r="A2366" s="87" t="s">
        <v>1810</v>
      </c>
      <c r="B2366" s="15" t="s">
        <v>1827</v>
      </c>
      <c r="C2366" s="103">
        <v>2022</v>
      </c>
      <c r="D2366" s="12" t="s">
        <v>1813</v>
      </c>
      <c r="E2366" s="273">
        <v>7</v>
      </c>
      <c r="F2366" s="162">
        <v>15</v>
      </c>
      <c r="G2366" s="25">
        <v>81.709000000000003</v>
      </c>
      <c r="H2366" s="289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</row>
    <row r="2367" spans="1:22" x14ac:dyDescent="0.25">
      <c r="A2367" s="87" t="s">
        <v>1810</v>
      </c>
      <c r="B2367" s="15" t="s">
        <v>1827</v>
      </c>
      <c r="C2367" s="103">
        <v>2022</v>
      </c>
      <c r="D2367" s="12" t="s">
        <v>1813</v>
      </c>
      <c r="E2367" s="273">
        <v>7</v>
      </c>
      <c r="F2367" s="162">
        <v>15</v>
      </c>
      <c r="G2367" s="25">
        <v>84.797049999999999</v>
      </c>
      <c r="H2367" s="289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</row>
    <row r="2368" spans="1:22" x14ac:dyDescent="0.25">
      <c r="A2368" s="87" t="s">
        <v>1810</v>
      </c>
      <c r="B2368" s="15" t="s">
        <v>1828</v>
      </c>
      <c r="C2368" s="103">
        <v>2022</v>
      </c>
      <c r="D2368" s="12" t="s">
        <v>1813</v>
      </c>
      <c r="E2368" s="273">
        <v>2</v>
      </c>
      <c r="F2368" s="162">
        <v>15</v>
      </c>
      <c r="G2368" s="25">
        <v>90.997990000000001</v>
      </c>
      <c r="H2368" s="289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</row>
    <row r="2369" spans="1:22" x14ac:dyDescent="0.25">
      <c r="A2369" s="87" t="s">
        <v>1810</v>
      </c>
      <c r="B2369" s="15" t="s">
        <v>1829</v>
      </c>
      <c r="C2369" s="103">
        <v>2022</v>
      </c>
      <c r="D2369" s="12" t="s">
        <v>1813</v>
      </c>
      <c r="E2369" s="273">
        <v>7</v>
      </c>
      <c r="F2369" s="162">
        <v>15</v>
      </c>
      <c r="G2369" s="25">
        <v>56.938830000000003</v>
      </c>
      <c r="H2369" s="289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</row>
    <row r="2370" spans="1:22" x14ac:dyDescent="0.25">
      <c r="A2370" s="87" t="s">
        <v>1810</v>
      </c>
      <c r="B2370" s="15" t="s">
        <v>1822</v>
      </c>
      <c r="C2370" s="103">
        <v>2022</v>
      </c>
      <c r="D2370" s="12" t="s">
        <v>1813</v>
      </c>
      <c r="E2370" s="273">
        <v>14</v>
      </c>
      <c r="F2370" s="162">
        <v>15</v>
      </c>
      <c r="G2370" s="25">
        <v>165.23609999999999</v>
      </c>
      <c r="H2370" s="289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</row>
    <row r="2371" spans="1:22" x14ac:dyDescent="0.25">
      <c r="A2371" s="87" t="s">
        <v>1810</v>
      </c>
      <c r="B2371" s="17" t="s">
        <v>1820</v>
      </c>
      <c r="C2371" s="103">
        <v>2022</v>
      </c>
      <c r="D2371" s="12" t="s">
        <v>1813</v>
      </c>
      <c r="E2371" s="273">
        <v>3</v>
      </c>
      <c r="F2371" s="162">
        <v>15</v>
      </c>
      <c r="G2371" s="25">
        <v>15.144870000000001</v>
      </c>
      <c r="H2371" s="289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</row>
    <row r="2372" spans="1:22" x14ac:dyDescent="0.25">
      <c r="A2372" s="87" t="s">
        <v>1810</v>
      </c>
      <c r="B2372" s="17" t="s">
        <v>1830</v>
      </c>
      <c r="C2372" s="103">
        <v>2022</v>
      </c>
      <c r="D2372" s="12" t="s">
        <v>1813</v>
      </c>
      <c r="E2372" s="273">
        <v>2</v>
      </c>
      <c r="F2372" s="162">
        <v>15</v>
      </c>
      <c r="G2372" s="25">
        <v>32.195819999999998</v>
      </c>
      <c r="H2372" s="289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</row>
    <row r="2373" spans="1:22" ht="25.5" x14ac:dyDescent="0.25">
      <c r="A2373" s="87" t="s">
        <v>1810</v>
      </c>
      <c r="B2373" s="17" t="s">
        <v>355</v>
      </c>
      <c r="C2373" s="103">
        <v>2022</v>
      </c>
      <c r="D2373" s="12" t="s">
        <v>1813</v>
      </c>
      <c r="E2373" s="273">
        <v>1</v>
      </c>
      <c r="F2373" s="162">
        <v>15</v>
      </c>
      <c r="G2373" s="25">
        <v>44.000419999999998</v>
      </c>
      <c r="H2373" s="289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</row>
    <row r="2374" spans="1:22" ht="63.75" x14ac:dyDescent="0.25">
      <c r="A2374" s="87" t="s">
        <v>1810</v>
      </c>
      <c r="B2374" s="15" t="s">
        <v>1354</v>
      </c>
      <c r="C2374" s="103">
        <v>2022</v>
      </c>
      <c r="D2374" s="12" t="s">
        <v>1813</v>
      </c>
      <c r="E2374" s="273">
        <v>1</v>
      </c>
      <c r="F2374" s="162">
        <v>10</v>
      </c>
      <c r="G2374" s="25">
        <v>46.895240000000001</v>
      </c>
      <c r="H2374" s="289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</row>
    <row r="2375" spans="1:22" ht="25.5" x14ac:dyDescent="0.25">
      <c r="A2375" s="87" t="s">
        <v>1810</v>
      </c>
      <c r="B2375" s="15" t="s">
        <v>360</v>
      </c>
      <c r="C2375" s="103">
        <v>2022</v>
      </c>
      <c r="D2375" s="12" t="s">
        <v>1813</v>
      </c>
      <c r="E2375" s="273">
        <v>1</v>
      </c>
      <c r="F2375" s="162">
        <v>10</v>
      </c>
      <c r="G2375" s="25">
        <v>12.392110000000001</v>
      </c>
      <c r="H2375" s="289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</row>
    <row r="2376" spans="1:22" ht="25.5" x14ac:dyDescent="0.25">
      <c r="A2376" s="87" t="s">
        <v>1810</v>
      </c>
      <c r="B2376" s="15" t="s">
        <v>361</v>
      </c>
      <c r="C2376" s="103">
        <v>2022</v>
      </c>
      <c r="D2376" s="12" t="s">
        <v>1813</v>
      </c>
      <c r="E2376" s="273">
        <v>1</v>
      </c>
      <c r="F2376" s="162">
        <v>10</v>
      </c>
      <c r="G2376" s="25">
        <v>14.674629999999999</v>
      </c>
      <c r="H2376" s="289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</row>
    <row r="2377" spans="1:22" x14ac:dyDescent="0.25">
      <c r="A2377" s="87" t="s">
        <v>1810</v>
      </c>
      <c r="B2377" s="15" t="s">
        <v>369</v>
      </c>
      <c r="C2377" s="103">
        <v>2022</v>
      </c>
      <c r="D2377" s="12" t="s">
        <v>1813</v>
      </c>
      <c r="E2377" s="273">
        <v>1</v>
      </c>
      <c r="F2377" s="162">
        <v>10</v>
      </c>
      <c r="G2377" s="25">
        <v>34.154839999999993</v>
      </c>
      <c r="H2377" s="289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</row>
    <row r="2378" spans="1:22" ht="38.25" x14ac:dyDescent="0.25">
      <c r="A2378" s="87" t="s">
        <v>1810</v>
      </c>
      <c r="B2378" s="15" t="s">
        <v>375</v>
      </c>
      <c r="C2378" s="103">
        <v>2022</v>
      </c>
      <c r="D2378" s="12" t="s">
        <v>1813</v>
      </c>
      <c r="E2378" s="273">
        <v>1</v>
      </c>
      <c r="F2378" s="162">
        <v>10</v>
      </c>
      <c r="G2378" s="25">
        <v>15.30664</v>
      </c>
      <c r="H2378" s="289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</row>
    <row r="2379" spans="1:22" x14ac:dyDescent="0.25">
      <c r="A2379" s="87" t="s">
        <v>1810</v>
      </c>
      <c r="B2379" s="15" t="s">
        <v>1831</v>
      </c>
      <c r="C2379" s="103">
        <v>2022</v>
      </c>
      <c r="D2379" s="12" t="s">
        <v>1813</v>
      </c>
      <c r="E2379" s="273">
        <v>4</v>
      </c>
      <c r="F2379" s="162">
        <v>15</v>
      </c>
      <c r="G2379" s="25">
        <v>56.208949999999994</v>
      </c>
      <c r="H2379" s="289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</row>
    <row r="2380" spans="1:22" x14ac:dyDescent="0.25">
      <c r="A2380" s="87" t="s">
        <v>1810</v>
      </c>
      <c r="B2380" s="15" t="s">
        <v>1832</v>
      </c>
      <c r="C2380" s="103">
        <v>2022</v>
      </c>
      <c r="D2380" s="12" t="s">
        <v>1813</v>
      </c>
      <c r="E2380" s="273">
        <v>7</v>
      </c>
      <c r="F2380" s="162">
        <v>15</v>
      </c>
      <c r="G2380" s="25">
        <v>135.39981</v>
      </c>
      <c r="H2380" s="289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</row>
    <row r="2381" spans="1:22" x14ac:dyDescent="0.25">
      <c r="A2381" s="87" t="s">
        <v>1810</v>
      </c>
      <c r="B2381" s="27" t="s">
        <v>1833</v>
      </c>
      <c r="C2381" s="103">
        <v>2022</v>
      </c>
      <c r="D2381" s="12" t="s">
        <v>1813</v>
      </c>
      <c r="E2381" s="273">
        <v>83</v>
      </c>
      <c r="F2381" s="162">
        <v>15</v>
      </c>
      <c r="G2381" s="25">
        <v>16.770029999999998</v>
      </c>
      <c r="H2381" s="289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</row>
    <row r="2382" spans="1:22" x14ac:dyDescent="0.25">
      <c r="A2382" s="87" t="s">
        <v>1810</v>
      </c>
      <c r="B2382" s="27" t="s">
        <v>1812</v>
      </c>
      <c r="C2382" s="103">
        <v>2022</v>
      </c>
      <c r="D2382" s="12" t="s">
        <v>1813</v>
      </c>
      <c r="E2382" s="273">
        <v>7</v>
      </c>
      <c r="F2382" s="162">
        <v>15</v>
      </c>
      <c r="G2382" s="25">
        <v>178.80429000000001</v>
      </c>
      <c r="H2382" s="289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</row>
    <row r="2383" spans="1:22" x14ac:dyDescent="0.25">
      <c r="A2383" s="87" t="s">
        <v>1810</v>
      </c>
      <c r="B2383" s="27" t="s">
        <v>393</v>
      </c>
      <c r="C2383" s="103">
        <v>2022</v>
      </c>
      <c r="D2383" s="12" t="s">
        <v>1813</v>
      </c>
      <c r="E2383" s="273">
        <v>1</v>
      </c>
      <c r="F2383" s="162">
        <v>10</v>
      </c>
      <c r="G2383" s="25">
        <v>17.471119999999999</v>
      </c>
      <c r="H2383" s="289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</row>
    <row r="2384" spans="1:22" x14ac:dyDescent="0.25">
      <c r="A2384" s="87" t="s">
        <v>1810</v>
      </c>
      <c r="B2384" s="27" t="s">
        <v>1834</v>
      </c>
      <c r="C2384" s="103">
        <v>2022</v>
      </c>
      <c r="D2384" s="12" t="s">
        <v>1813</v>
      </c>
      <c r="E2384" s="273">
        <v>1</v>
      </c>
      <c r="F2384" s="162">
        <v>15</v>
      </c>
      <c r="G2384" s="25">
        <v>27.194490000000002</v>
      </c>
      <c r="H2384" s="289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</row>
    <row r="2385" spans="1:22" x14ac:dyDescent="0.25">
      <c r="A2385" s="87" t="s">
        <v>1810</v>
      </c>
      <c r="B2385" s="27" t="s">
        <v>261</v>
      </c>
      <c r="C2385" s="103">
        <v>2022</v>
      </c>
      <c r="D2385" s="12" t="s">
        <v>1813</v>
      </c>
      <c r="E2385" s="273">
        <v>1</v>
      </c>
      <c r="F2385" s="162">
        <v>15</v>
      </c>
      <c r="G2385" s="25">
        <v>14.0601</v>
      </c>
      <c r="H2385" s="289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</row>
    <row r="2386" spans="1:22" x14ac:dyDescent="0.25">
      <c r="A2386" s="87" t="s">
        <v>1810</v>
      </c>
      <c r="B2386" s="27" t="s">
        <v>1360</v>
      </c>
      <c r="C2386" s="103">
        <v>2022</v>
      </c>
      <c r="D2386" s="12" t="s">
        <v>1813</v>
      </c>
      <c r="E2386" s="273">
        <v>1</v>
      </c>
      <c r="F2386" s="162">
        <v>15</v>
      </c>
      <c r="G2386" s="25">
        <v>23.203479999999999</v>
      </c>
      <c r="H2386" s="289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</row>
    <row r="2387" spans="1:22" x14ac:dyDescent="0.25">
      <c r="A2387" s="87" t="s">
        <v>1810</v>
      </c>
      <c r="B2387" s="27" t="s">
        <v>1835</v>
      </c>
      <c r="C2387" s="103">
        <v>2022</v>
      </c>
      <c r="D2387" s="12" t="s">
        <v>1813</v>
      </c>
      <c r="E2387" s="273">
        <v>1</v>
      </c>
      <c r="F2387" s="162">
        <v>15</v>
      </c>
      <c r="G2387" s="25">
        <v>24.121849999999998</v>
      </c>
      <c r="H2387" s="289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</row>
    <row r="2388" spans="1:22" x14ac:dyDescent="0.25">
      <c r="A2388" s="87" t="s">
        <v>1810</v>
      </c>
      <c r="B2388" s="15" t="s">
        <v>1836</v>
      </c>
      <c r="C2388" s="103">
        <v>2022</v>
      </c>
      <c r="D2388" s="12" t="s">
        <v>1813</v>
      </c>
      <c r="E2388" s="273">
        <v>18</v>
      </c>
      <c r="F2388" s="162">
        <v>0</v>
      </c>
      <c r="G2388" s="25">
        <v>14.982559999999999</v>
      </c>
      <c r="H2388" s="289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</row>
    <row r="2389" spans="1:22" x14ac:dyDescent="0.25">
      <c r="A2389" s="87" t="s">
        <v>1810</v>
      </c>
      <c r="B2389" s="15" t="s">
        <v>405</v>
      </c>
      <c r="C2389" s="103">
        <v>2022</v>
      </c>
      <c r="D2389" s="12" t="s">
        <v>1813</v>
      </c>
      <c r="E2389" s="273">
        <v>1</v>
      </c>
      <c r="F2389" s="162">
        <v>15</v>
      </c>
      <c r="G2389" s="25">
        <v>7.9623599999999994</v>
      </c>
      <c r="H2389" s="289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</row>
    <row r="2390" spans="1:22" x14ac:dyDescent="0.25">
      <c r="A2390" s="87" t="s">
        <v>1810</v>
      </c>
      <c r="B2390" s="15" t="s">
        <v>1828</v>
      </c>
      <c r="C2390" s="103">
        <v>2022</v>
      </c>
      <c r="D2390" s="12" t="s">
        <v>1813</v>
      </c>
      <c r="E2390" s="273">
        <v>9</v>
      </c>
      <c r="F2390" s="162">
        <v>0</v>
      </c>
      <c r="G2390" s="25">
        <v>122.98669</v>
      </c>
      <c r="H2390" s="289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</row>
    <row r="2391" spans="1:22" x14ac:dyDescent="0.25">
      <c r="A2391" s="87" t="s">
        <v>1810</v>
      </c>
      <c r="B2391" s="15" t="s">
        <v>1822</v>
      </c>
      <c r="C2391" s="103">
        <v>2022</v>
      </c>
      <c r="D2391" s="12" t="s">
        <v>1813</v>
      </c>
      <c r="E2391" s="273">
        <v>33</v>
      </c>
      <c r="F2391" s="162">
        <v>0</v>
      </c>
      <c r="G2391" s="25">
        <v>405.86054999999999</v>
      </c>
      <c r="H2391" s="289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</row>
    <row r="2392" spans="1:22" x14ac:dyDescent="0.25">
      <c r="A2392" s="87" t="s">
        <v>1810</v>
      </c>
      <c r="B2392" s="15" t="s">
        <v>1822</v>
      </c>
      <c r="C2392" s="103">
        <v>2022</v>
      </c>
      <c r="D2392" s="12" t="s">
        <v>1813</v>
      </c>
      <c r="E2392" s="273">
        <v>8</v>
      </c>
      <c r="F2392" s="162">
        <v>0</v>
      </c>
      <c r="G2392" s="25">
        <v>240.54288</v>
      </c>
      <c r="H2392" s="289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</row>
    <row r="2393" spans="1:22" x14ac:dyDescent="0.25">
      <c r="A2393" s="87" t="s">
        <v>1810</v>
      </c>
      <c r="B2393" s="87" t="s">
        <v>1837</v>
      </c>
      <c r="C2393" s="103">
        <v>2022</v>
      </c>
      <c r="D2393" s="12" t="s">
        <v>1813</v>
      </c>
      <c r="E2393" s="273">
        <v>3</v>
      </c>
      <c r="F2393" s="162">
        <v>0</v>
      </c>
      <c r="G2393" s="25">
        <v>29.600830000000002</v>
      </c>
      <c r="H2393" s="289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</row>
    <row r="2394" spans="1:22" ht="38.25" x14ac:dyDescent="0.25">
      <c r="A2394" s="87" t="s">
        <v>1810</v>
      </c>
      <c r="B2394" s="15" t="s">
        <v>416</v>
      </c>
      <c r="C2394" s="103">
        <v>2022</v>
      </c>
      <c r="D2394" s="12" t="s">
        <v>1813</v>
      </c>
      <c r="E2394" s="273">
        <v>1</v>
      </c>
      <c r="F2394" s="162">
        <v>10</v>
      </c>
      <c r="G2394" s="25">
        <v>16.368980000000001</v>
      </c>
      <c r="H2394" s="289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</row>
    <row r="2395" spans="1:22" ht="51" x14ac:dyDescent="0.25">
      <c r="A2395" s="87" t="s">
        <v>1810</v>
      </c>
      <c r="B2395" s="15" t="s">
        <v>426</v>
      </c>
      <c r="C2395" s="103">
        <v>2022</v>
      </c>
      <c r="D2395" s="12" t="s">
        <v>1813</v>
      </c>
      <c r="E2395" s="273">
        <v>1</v>
      </c>
      <c r="F2395" s="162">
        <v>10</v>
      </c>
      <c r="G2395" s="25">
        <v>26.87208</v>
      </c>
      <c r="H2395" s="289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</row>
    <row r="2396" spans="1:22" ht="51" x14ac:dyDescent="0.25">
      <c r="A2396" s="87" t="s">
        <v>1810</v>
      </c>
      <c r="B2396" s="15" t="s">
        <v>428</v>
      </c>
      <c r="C2396" s="103">
        <v>2022</v>
      </c>
      <c r="D2396" s="12" t="s">
        <v>1813</v>
      </c>
      <c r="E2396" s="273">
        <v>1</v>
      </c>
      <c r="F2396" s="162">
        <v>7</v>
      </c>
      <c r="G2396" s="25">
        <v>16.20448</v>
      </c>
      <c r="H2396" s="289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</row>
    <row r="2397" spans="1:22" ht="25.5" x14ac:dyDescent="0.25">
      <c r="A2397" s="87" t="s">
        <v>1810</v>
      </c>
      <c r="B2397" s="15" t="s">
        <v>430</v>
      </c>
      <c r="C2397" s="103">
        <v>2022</v>
      </c>
      <c r="D2397" s="12" t="s">
        <v>1813</v>
      </c>
      <c r="E2397" s="273">
        <v>2</v>
      </c>
      <c r="F2397" s="162">
        <v>15</v>
      </c>
      <c r="G2397" s="25">
        <v>38.539970000000004</v>
      </c>
      <c r="H2397" s="289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</row>
    <row r="2398" spans="1:22" ht="25.5" x14ac:dyDescent="0.25">
      <c r="A2398" s="87" t="s">
        <v>1810</v>
      </c>
      <c r="B2398" s="15" t="s">
        <v>431</v>
      </c>
      <c r="C2398" s="103">
        <v>2022</v>
      </c>
      <c r="D2398" s="12" t="s">
        <v>1813</v>
      </c>
      <c r="E2398" s="273">
        <v>1</v>
      </c>
      <c r="F2398" s="162">
        <v>10</v>
      </c>
      <c r="G2398" s="25">
        <v>29.00328</v>
      </c>
      <c r="H2398" s="289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</row>
    <row r="2399" spans="1:22" ht="25.5" x14ac:dyDescent="0.25">
      <c r="A2399" s="87" t="s">
        <v>1810</v>
      </c>
      <c r="B2399" s="15" t="s">
        <v>432</v>
      </c>
      <c r="C2399" s="103">
        <v>2022</v>
      </c>
      <c r="D2399" s="12" t="s">
        <v>1813</v>
      </c>
      <c r="E2399" s="273">
        <v>1</v>
      </c>
      <c r="F2399" s="162">
        <v>15</v>
      </c>
      <c r="G2399" s="25">
        <v>16.07873</v>
      </c>
      <c r="H2399" s="289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</row>
    <row r="2400" spans="1:22" x14ac:dyDescent="0.25">
      <c r="A2400" s="87" t="s">
        <v>1810</v>
      </c>
      <c r="B2400" s="15" t="s">
        <v>1838</v>
      </c>
      <c r="C2400" s="103">
        <v>2022</v>
      </c>
      <c r="D2400" s="12" t="s">
        <v>1813</v>
      </c>
      <c r="E2400" s="273">
        <v>4</v>
      </c>
      <c r="F2400" s="162">
        <v>0</v>
      </c>
      <c r="G2400" s="25">
        <v>66.730609999999999</v>
      </c>
      <c r="H2400" s="289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</row>
    <row r="2401" spans="1:22" x14ac:dyDescent="0.25">
      <c r="A2401" s="87" t="s">
        <v>1810</v>
      </c>
      <c r="B2401" s="87" t="s">
        <v>1839</v>
      </c>
      <c r="C2401" s="103">
        <v>2022</v>
      </c>
      <c r="D2401" s="12" t="s">
        <v>1813</v>
      </c>
      <c r="E2401" s="273">
        <v>18</v>
      </c>
      <c r="F2401" s="162">
        <v>0</v>
      </c>
      <c r="G2401" s="25">
        <v>180.31842</v>
      </c>
      <c r="H2401" s="289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</row>
    <row r="2402" spans="1:22" x14ac:dyDescent="0.25">
      <c r="A2402" s="87" t="s">
        <v>1810</v>
      </c>
      <c r="B2402" s="87" t="s">
        <v>1840</v>
      </c>
      <c r="C2402" s="103">
        <v>2022</v>
      </c>
      <c r="D2402" s="12" t="s">
        <v>1813</v>
      </c>
      <c r="E2402" s="273">
        <v>4</v>
      </c>
      <c r="F2402" s="162">
        <v>0</v>
      </c>
      <c r="G2402" s="25">
        <v>61.602239999999995</v>
      </c>
      <c r="H2402" s="289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</row>
    <row r="2403" spans="1:22" x14ac:dyDescent="0.25">
      <c r="A2403" s="87" t="s">
        <v>1810</v>
      </c>
      <c r="B2403" s="87" t="s">
        <v>1841</v>
      </c>
      <c r="C2403" s="103">
        <v>2022</v>
      </c>
      <c r="D2403" s="12" t="s">
        <v>1813</v>
      </c>
      <c r="E2403" s="273">
        <v>3</v>
      </c>
      <c r="F2403" s="162">
        <v>0</v>
      </c>
      <c r="G2403" s="25">
        <v>78.343500000000006</v>
      </c>
      <c r="H2403" s="289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</row>
    <row r="2404" spans="1:22" x14ac:dyDescent="0.25">
      <c r="A2404" s="87" t="s">
        <v>1810</v>
      </c>
      <c r="B2404" s="15" t="s">
        <v>1842</v>
      </c>
      <c r="C2404" s="103">
        <v>2022</v>
      </c>
      <c r="D2404" s="12" t="s">
        <v>1813</v>
      </c>
      <c r="E2404" s="273">
        <v>15</v>
      </c>
      <c r="F2404" s="162">
        <v>0</v>
      </c>
      <c r="G2404" s="25">
        <v>185.27681000000001</v>
      </c>
      <c r="H2404" s="289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</row>
    <row r="2405" spans="1:22" x14ac:dyDescent="0.25">
      <c r="A2405" s="87" t="s">
        <v>1810</v>
      </c>
      <c r="B2405" s="15" t="s">
        <v>1843</v>
      </c>
      <c r="C2405" s="103">
        <v>2022</v>
      </c>
      <c r="D2405" s="12" t="s">
        <v>1813</v>
      </c>
      <c r="E2405" s="273">
        <v>1</v>
      </c>
      <c r="F2405" s="162">
        <v>10</v>
      </c>
      <c r="G2405" s="25">
        <v>12.468399999999999</v>
      </c>
      <c r="H2405" s="289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</row>
    <row r="2406" spans="1:22" x14ac:dyDescent="0.25">
      <c r="A2406" s="87" t="s">
        <v>1810</v>
      </c>
      <c r="B2406" s="15" t="s">
        <v>1844</v>
      </c>
      <c r="C2406" s="103">
        <v>2022</v>
      </c>
      <c r="D2406" s="12" t="s">
        <v>1813</v>
      </c>
      <c r="E2406" s="273">
        <v>1</v>
      </c>
      <c r="F2406" s="162">
        <v>0</v>
      </c>
      <c r="G2406" s="25">
        <v>31.95834</v>
      </c>
      <c r="H2406" s="289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</row>
    <row r="2407" spans="1:22" ht="25.5" x14ac:dyDescent="0.25">
      <c r="A2407" s="87" t="s">
        <v>1810</v>
      </c>
      <c r="B2407" s="15" t="s">
        <v>308</v>
      </c>
      <c r="C2407" s="103">
        <v>2022</v>
      </c>
      <c r="D2407" s="12" t="s">
        <v>1813</v>
      </c>
      <c r="E2407" s="273">
        <v>1</v>
      </c>
      <c r="F2407" s="162">
        <v>10</v>
      </c>
      <c r="G2407" s="25">
        <v>11.51028</v>
      </c>
      <c r="H2407" s="289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</row>
    <row r="2408" spans="1:22" ht="25.5" x14ac:dyDescent="0.25">
      <c r="A2408" s="87" t="s">
        <v>1810</v>
      </c>
      <c r="B2408" s="15" t="s">
        <v>1845</v>
      </c>
      <c r="C2408" s="103">
        <v>2022</v>
      </c>
      <c r="D2408" s="12" t="s">
        <v>1813</v>
      </c>
      <c r="E2408" s="273">
        <v>1</v>
      </c>
      <c r="F2408" s="162">
        <v>10</v>
      </c>
      <c r="G2408" s="25">
        <v>10.6052</v>
      </c>
      <c r="H2408" s="289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</row>
    <row r="2409" spans="1:22" ht="25.5" x14ac:dyDescent="0.25">
      <c r="A2409" s="87" t="s">
        <v>1810</v>
      </c>
      <c r="B2409" s="15" t="s">
        <v>1846</v>
      </c>
      <c r="C2409" s="103">
        <v>2022</v>
      </c>
      <c r="D2409" s="12" t="s">
        <v>1813</v>
      </c>
      <c r="E2409" s="273">
        <v>1</v>
      </c>
      <c r="F2409" s="162">
        <v>10</v>
      </c>
      <c r="G2409" s="25">
        <v>11.996600000000001</v>
      </c>
      <c r="H2409" s="289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</row>
    <row r="2410" spans="1:22" ht="25.5" x14ac:dyDescent="0.25">
      <c r="A2410" s="87" t="s">
        <v>1810</v>
      </c>
      <c r="B2410" s="15" t="s">
        <v>1847</v>
      </c>
      <c r="C2410" s="103">
        <v>2022</v>
      </c>
      <c r="D2410" s="12" t="s">
        <v>1813</v>
      </c>
      <c r="E2410" s="273">
        <v>1</v>
      </c>
      <c r="F2410" s="162">
        <v>10</v>
      </c>
      <c r="G2410" s="25">
        <v>10.983709999999999</v>
      </c>
      <c r="H2410" s="289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</row>
    <row r="2411" spans="1:22" ht="25.5" x14ac:dyDescent="0.25">
      <c r="A2411" s="87" t="s">
        <v>1810</v>
      </c>
      <c r="B2411" s="15" t="s">
        <v>1848</v>
      </c>
      <c r="C2411" s="103">
        <v>2022</v>
      </c>
      <c r="D2411" s="12" t="s">
        <v>1813</v>
      </c>
      <c r="E2411" s="273">
        <v>1</v>
      </c>
      <c r="F2411" s="162">
        <v>10</v>
      </c>
      <c r="G2411" s="25">
        <v>10.52778</v>
      </c>
      <c r="H2411" s="289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</row>
    <row r="2412" spans="1:22" x14ac:dyDescent="0.25">
      <c r="A2412" s="87" t="s">
        <v>1810</v>
      </c>
      <c r="B2412" s="17" t="s">
        <v>1849</v>
      </c>
      <c r="C2412" s="103">
        <v>2023</v>
      </c>
      <c r="D2412" s="12" t="s">
        <v>1813</v>
      </c>
      <c r="E2412" s="273">
        <v>1</v>
      </c>
      <c r="F2412" s="162">
        <v>15</v>
      </c>
      <c r="G2412" s="20">
        <v>17.8779</v>
      </c>
      <c r="H2412" s="289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</row>
    <row r="2413" spans="1:22" x14ac:dyDescent="0.25">
      <c r="A2413" s="87" t="s">
        <v>1810</v>
      </c>
      <c r="B2413" s="17" t="s">
        <v>1850</v>
      </c>
      <c r="C2413" s="103">
        <v>2023</v>
      </c>
      <c r="D2413" s="12" t="s">
        <v>1813</v>
      </c>
      <c r="E2413" s="273">
        <v>1</v>
      </c>
      <c r="F2413" s="162">
        <v>0</v>
      </c>
      <c r="G2413" s="20">
        <v>29.14733</v>
      </c>
      <c r="H2413" s="289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</row>
    <row r="2414" spans="1:22" ht="38.25" x14ac:dyDescent="0.25">
      <c r="A2414" s="87" t="s">
        <v>1810</v>
      </c>
      <c r="B2414" s="17" t="s">
        <v>464</v>
      </c>
      <c r="C2414" s="103">
        <v>2023</v>
      </c>
      <c r="D2414" s="12" t="s">
        <v>1813</v>
      </c>
      <c r="E2414" s="273">
        <v>1</v>
      </c>
      <c r="F2414" s="162">
        <v>10</v>
      </c>
      <c r="G2414" s="20">
        <v>23.082049999999999</v>
      </c>
      <c r="H2414" s="289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</row>
    <row r="2415" spans="1:22" x14ac:dyDescent="0.25">
      <c r="A2415" s="87" t="s">
        <v>1810</v>
      </c>
      <c r="B2415" s="17" t="s">
        <v>1851</v>
      </c>
      <c r="C2415" s="103">
        <v>2023</v>
      </c>
      <c r="D2415" s="12" t="s">
        <v>1813</v>
      </c>
      <c r="E2415" s="273">
        <v>1</v>
      </c>
      <c r="F2415" s="162">
        <v>10</v>
      </c>
      <c r="G2415" s="20">
        <v>44.03331</v>
      </c>
      <c r="H2415" s="289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</row>
    <row r="2416" spans="1:22" ht="25.5" x14ac:dyDescent="0.25">
      <c r="A2416" s="87" t="s">
        <v>1810</v>
      </c>
      <c r="B2416" s="17" t="s">
        <v>470</v>
      </c>
      <c r="C2416" s="103">
        <v>2023</v>
      </c>
      <c r="D2416" s="12" t="s">
        <v>1813</v>
      </c>
      <c r="E2416" s="273">
        <v>2</v>
      </c>
      <c r="F2416" s="162">
        <v>10</v>
      </c>
      <c r="G2416" s="20">
        <v>35.111739999999998</v>
      </c>
      <c r="H2416" s="289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</row>
    <row r="2417" spans="1:22" ht="38.25" x14ac:dyDescent="0.25">
      <c r="A2417" s="87" t="s">
        <v>1810</v>
      </c>
      <c r="B2417" s="17" t="s">
        <v>34</v>
      </c>
      <c r="C2417" s="103">
        <v>2023</v>
      </c>
      <c r="D2417" s="12" t="s">
        <v>1813</v>
      </c>
      <c r="E2417" s="273">
        <v>1</v>
      </c>
      <c r="F2417" s="162">
        <v>6</v>
      </c>
      <c r="G2417" s="25">
        <v>25.193720000000003</v>
      </c>
      <c r="H2417" s="289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</row>
    <row r="2418" spans="1:22" ht="25.5" x14ac:dyDescent="0.25">
      <c r="A2418" s="87" t="s">
        <v>1810</v>
      </c>
      <c r="B2418" s="17" t="s">
        <v>35</v>
      </c>
      <c r="C2418" s="103">
        <v>2023</v>
      </c>
      <c r="D2418" s="12" t="s">
        <v>1813</v>
      </c>
      <c r="E2418" s="273">
        <v>1</v>
      </c>
      <c r="F2418" s="162">
        <v>15</v>
      </c>
      <c r="G2418" s="25">
        <v>38.634550000000004</v>
      </c>
      <c r="H2418" s="289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</row>
    <row r="2419" spans="1:22" ht="38.25" x14ac:dyDescent="0.25">
      <c r="A2419" s="87" t="s">
        <v>1810</v>
      </c>
      <c r="B2419" s="17" t="s">
        <v>486</v>
      </c>
      <c r="C2419" s="103">
        <v>2023</v>
      </c>
      <c r="D2419" s="12" t="s">
        <v>1813</v>
      </c>
      <c r="E2419" s="273">
        <v>1</v>
      </c>
      <c r="F2419" s="162">
        <v>10</v>
      </c>
      <c r="G2419" s="25">
        <v>25.591699999999999</v>
      </c>
      <c r="H2419" s="289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</row>
    <row r="2420" spans="1:22" ht="25.5" x14ac:dyDescent="0.25">
      <c r="A2420" s="87" t="s">
        <v>1810</v>
      </c>
      <c r="B2420" s="17" t="s">
        <v>493</v>
      </c>
      <c r="C2420" s="103">
        <v>2023</v>
      </c>
      <c r="D2420" s="12" t="s">
        <v>1813</v>
      </c>
      <c r="E2420" s="273">
        <v>1</v>
      </c>
      <c r="F2420" s="162">
        <v>15</v>
      </c>
      <c r="G2420" s="25">
        <v>3.7557900000000002</v>
      </c>
      <c r="H2420" s="289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</row>
    <row r="2421" spans="1:22" x14ac:dyDescent="0.25">
      <c r="A2421" s="87" t="s">
        <v>1810</v>
      </c>
      <c r="B2421" s="17" t="s">
        <v>1852</v>
      </c>
      <c r="C2421" s="103">
        <v>2023</v>
      </c>
      <c r="D2421" s="12" t="s">
        <v>1813</v>
      </c>
      <c r="E2421" s="273">
        <v>8</v>
      </c>
      <c r="F2421" s="162">
        <v>0</v>
      </c>
      <c r="G2421" s="25">
        <v>100.48888000000001</v>
      </c>
      <c r="H2421" s="289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</row>
    <row r="2422" spans="1:22" ht="25.5" x14ac:dyDescent="0.25">
      <c r="A2422" s="87" t="s">
        <v>1810</v>
      </c>
      <c r="B2422" s="17" t="s">
        <v>494</v>
      </c>
      <c r="C2422" s="103">
        <v>2023</v>
      </c>
      <c r="D2422" s="12" t="s">
        <v>1813</v>
      </c>
      <c r="E2422" s="273">
        <v>1</v>
      </c>
      <c r="F2422" s="162">
        <v>15</v>
      </c>
      <c r="G2422" s="25">
        <v>36.678730000000002</v>
      </c>
      <c r="H2422" s="289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</row>
    <row r="2423" spans="1:22" x14ac:dyDescent="0.25">
      <c r="A2423" s="87" t="s">
        <v>1810</v>
      </c>
      <c r="B2423" s="17" t="s">
        <v>496</v>
      </c>
      <c r="C2423" s="103">
        <v>2023</v>
      </c>
      <c r="D2423" s="12" t="s">
        <v>1813</v>
      </c>
      <c r="E2423" s="273">
        <v>1</v>
      </c>
      <c r="F2423" s="162">
        <v>7</v>
      </c>
      <c r="G2423" s="25">
        <v>27.99474</v>
      </c>
      <c r="H2423" s="289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</row>
    <row r="2424" spans="1:22" x14ac:dyDescent="0.25">
      <c r="A2424" s="87" t="s">
        <v>1810</v>
      </c>
      <c r="B2424" s="17" t="s">
        <v>36</v>
      </c>
      <c r="C2424" s="103">
        <v>2023</v>
      </c>
      <c r="D2424" s="12" t="s">
        <v>1813</v>
      </c>
      <c r="E2424" s="273">
        <v>1</v>
      </c>
      <c r="F2424" s="162">
        <v>15</v>
      </c>
      <c r="G2424" s="26">
        <v>33.574889999999996</v>
      </c>
      <c r="H2424" s="289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</row>
    <row r="2425" spans="1:22" ht="25.5" x14ac:dyDescent="0.25">
      <c r="A2425" s="87" t="s">
        <v>1810</v>
      </c>
      <c r="B2425" s="15" t="s">
        <v>517</v>
      </c>
      <c r="C2425" s="103">
        <v>2023</v>
      </c>
      <c r="D2425" s="12" t="s">
        <v>1813</v>
      </c>
      <c r="E2425" s="273">
        <v>1</v>
      </c>
      <c r="F2425" s="162">
        <v>10</v>
      </c>
      <c r="G2425" s="26">
        <v>34.735699999999994</v>
      </c>
      <c r="H2425" s="289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</row>
    <row r="2426" spans="1:22" ht="25.5" x14ac:dyDescent="0.25">
      <c r="A2426" s="87" t="s">
        <v>1810</v>
      </c>
      <c r="B2426" s="17" t="s">
        <v>1853</v>
      </c>
      <c r="C2426" s="103">
        <v>2023</v>
      </c>
      <c r="D2426" s="12" t="s">
        <v>1813</v>
      </c>
      <c r="E2426" s="273">
        <v>1</v>
      </c>
      <c r="F2426" s="162">
        <v>10</v>
      </c>
      <c r="G2426" s="25">
        <v>21.396759999999997</v>
      </c>
      <c r="H2426" s="289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</row>
    <row r="2427" spans="1:22" x14ac:dyDescent="0.25">
      <c r="A2427" s="87" t="s">
        <v>1810</v>
      </c>
      <c r="B2427" s="17" t="s">
        <v>1390</v>
      </c>
      <c r="C2427" s="103">
        <v>2023</v>
      </c>
      <c r="D2427" s="12" t="s">
        <v>1813</v>
      </c>
      <c r="E2427" s="273">
        <v>5</v>
      </c>
      <c r="F2427" s="162">
        <v>10</v>
      </c>
      <c r="G2427" s="25">
        <v>91.298150000000007</v>
      </c>
      <c r="H2427" s="289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</row>
    <row r="2428" spans="1:22" ht="25.5" x14ac:dyDescent="0.25">
      <c r="A2428" s="87" t="s">
        <v>1810</v>
      </c>
      <c r="B2428" s="17" t="s">
        <v>1392</v>
      </c>
      <c r="C2428" s="103">
        <v>2023</v>
      </c>
      <c r="D2428" s="12" t="s">
        <v>1813</v>
      </c>
      <c r="E2428" s="273">
        <v>1</v>
      </c>
      <c r="F2428" s="162">
        <v>15</v>
      </c>
      <c r="G2428" s="25">
        <v>21.670650000000002</v>
      </c>
      <c r="H2428" s="289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</row>
    <row r="2429" spans="1:22" ht="25.5" x14ac:dyDescent="0.25">
      <c r="A2429" s="87" t="s">
        <v>1810</v>
      </c>
      <c r="B2429" s="17" t="s">
        <v>537</v>
      </c>
      <c r="C2429" s="103">
        <v>2023</v>
      </c>
      <c r="D2429" s="12" t="s">
        <v>1813</v>
      </c>
      <c r="E2429" s="273">
        <v>1</v>
      </c>
      <c r="F2429" s="162">
        <v>10</v>
      </c>
      <c r="G2429" s="25">
        <v>21.048959999999997</v>
      </c>
      <c r="H2429" s="289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</row>
    <row r="2430" spans="1:22" x14ac:dyDescent="0.25">
      <c r="A2430" s="87" t="s">
        <v>1810</v>
      </c>
      <c r="B2430" s="17" t="s">
        <v>538</v>
      </c>
      <c r="C2430" s="103">
        <v>2023</v>
      </c>
      <c r="D2430" s="12" t="s">
        <v>1813</v>
      </c>
      <c r="E2430" s="273">
        <v>2</v>
      </c>
      <c r="F2430" s="162">
        <v>15</v>
      </c>
      <c r="G2430" s="25">
        <v>35.85116</v>
      </c>
      <c r="H2430" s="289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</row>
    <row r="2431" spans="1:22" x14ac:dyDescent="0.25">
      <c r="A2431" s="87" t="s">
        <v>1810</v>
      </c>
      <c r="B2431" s="17" t="s">
        <v>1854</v>
      </c>
      <c r="C2431" s="103">
        <v>2023</v>
      </c>
      <c r="D2431" s="12" t="s">
        <v>1813</v>
      </c>
      <c r="E2431" s="273">
        <v>1</v>
      </c>
      <c r="F2431" s="162">
        <v>15</v>
      </c>
      <c r="G2431" s="25">
        <v>3.7947899999999999</v>
      </c>
      <c r="H2431" s="289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</row>
    <row r="2432" spans="1:22" ht="25.5" x14ac:dyDescent="0.25">
      <c r="A2432" s="87" t="s">
        <v>1810</v>
      </c>
      <c r="B2432" s="17" t="s">
        <v>1855</v>
      </c>
      <c r="C2432" s="103">
        <v>2023</v>
      </c>
      <c r="D2432" s="12" t="s">
        <v>1813</v>
      </c>
      <c r="E2432" s="273">
        <v>1</v>
      </c>
      <c r="F2432" s="162">
        <v>15</v>
      </c>
      <c r="G2432" s="25">
        <v>3.80247</v>
      </c>
      <c r="H2432" s="289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</row>
    <row r="2433" spans="1:22" ht="25.5" x14ac:dyDescent="0.25">
      <c r="A2433" s="87" t="s">
        <v>1810</v>
      </c>
      <c r="B2433" s="15" t="s">
        <v>1856</v>
      </c>
      <c r="C2433" s="103">
        <v>2023</v>
      </c>
      <c r="D2433" s="12" t="s">
        <v>1813</v>
      </c>
      <c r="E2433" s="273">
        <v>1</v>
      </c>
      <c r="F2433" s="162">
        <v>10</v>
      </c>
      <c r="G2433" s="25">
        <v>10.701969999999999</v>
      </c>
      <c r="H2433" s="289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</row>
    <row r="2434" spans="1:22" ht="25.5" x14ac:dyDescent="0.25">
      <c r="A2434" s="87" t="s">
        <v>1810</v>
      </c>
      <c r="B2434" s="15" t="s">
        <v>1856</v>
      </c>
      <c r="C2434" s="103">
        <v>2023</v>
      </c>
      <c r="D2434" s="12" t="s">
        <v>1813</v>
      </c>
      <c r="E2434" s="273">
        <v>1</v>
      </c>
      <c r="F2434" s="162">
        <v>10</v>
      </c>
      <c r="G2434" s="25">
        <v>11.19877</v>
      </c>
      <c r="H2434" s="289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</row>
    <row r="2435" spans="1:22" ht="25.5" x14ac:dyDescent="0.25">
      <c r="A2435" s="87" t="s">
        <v>1810</v>
      </c>
      <c r="B2435" s="15" t="s">
        <v>1857</v>
      </c>
      <c r="C2435" s="103">
        <v>2023</v>
      </c>
      <c r="D2435" s="12" t="s">
        <v>1813</v>
      </c>
      <c r="E2435" s="273">
        <v>1</v>
      </c>
      <c r="F2435" s="162">
        <v>10</v>
      </c>
      <c r="G2435" s="25">
        <v>9.8390199999999997</v>
      </c>
      <c r="H2435" s="289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</row>
    <row r="2436" spans="1:22" x14ac:dyDescent="0.25">
      <c r="A2436" s="87" t="s">
        <v>1810</v>
      </c>
      <c r="B2436" s="43" t="s">
        <v>564</v>
      </c>
      <c r="C2436" s="103">
        <v>2023</v>
      </c>
      <c r="D2436" s="12" t="s">
        <v>1813</v>
      </c>
      <c r="E2436" s="273">
        <v>1</v>
      </c>
      <c r="F2436" s="162">
        <v>15</v>
      </c>
      <c r="G2436" s="25">
        <v>24.995509999999999</v>
      </c>
      <c r="H2436" s="289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</row>
    <row r="2437" spans="1:22" ht="25.5" x14ac:dyDescent="0.25">
      <c r="A2437" s="87" t="s">
        <v>1810</v>
      </c>
      <c r="B2437" s="43" t="s">
        <v>1413</v>
      </c>
      <c r="C2437" s="103">
        <v>2023</v>
      </c>
      <c r="D2437" s="12" t="s">
        <v>1813</v>
      </c>
      <c r="E2437" s="273">
        <v>1</v>
      </c>
      <c r="F2437" s="162">
        <v>10</v>
      </c>
      <c r="G2437" s="25">
        <v>24.441470000000002</v>
      </c>
      <c r="H2437" s="289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</row>
    <row r="2438" spans="1:22" ht="41.25" customHeight="1" x14ac:dyDescent="0.25">
      <c r="A2438" s="87" t="s">
        <v>1810</v>
      </c>
      <c r="B2438" s="43" t="s">
        <v>1858</v>
      </c>
      <c r="C2438" s="103">
        <v>2023</v>
      </c>
      <c r="D2438" s="12" t="s">
        <v>1813</v>
      </c>
      <c r="E2438" s="273">
        <v>5</v>
      </c>
      <c r="F2438" s="162">
        <v>35</v>
      </c>
      <c r="G2438" s="25">
        <v>86.689359999999994</v>
      </c>
      <c r="H2438" s="289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</row>
    <row r="2439" spans="1:22" ht="31.5" customHeight="1" x14ac:dyDescent="0.25">
      <c r="A2439" s="87" t="s">
        <v>1810</v>
      </c>
      <c r="B2439" s="43" t="s">
        <v>1859</v>
      </c>
      <c r="C2439" s="103">
        <v>2023</v>
      </c>
      <c r="D2439" s="12" t="s">
        <v>1813</v>
      </c>
      <c r="E2439" s="273">
        <v>5</v>
      </c>
      <c r="F2439" s="162">
        <v>70</v>
      </c>
      <c r="G2439" s="25">
        <v>98.409320000000008</v>
      </c>
      <c r="H2439" s="289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</row>
    <row r="2440" spans="1:22" ht="25.5" x14ac:dyDescent="0.25">
      <c r="A2440" s="87" t="s">
        <v>1810</v>
      </c>
      <c r="B2440" s="17" t="s">
        <v>1860</v>
      </c>
      <c r="C2440" s="103">
        <v>2023</v>
      </c>
      <c r="D2440" s="12" t="s">
        <v>1813</v>
      </c>
      <c r="E2440" s="273">
        <v>10</v>
      </c>
      <c r="F2440" s="162">
        <v>15</v>
      </c>
      <c r="G2440" s="25">
        <v>196.61106000000001</v>
      </c>
      <c r="H2440" s="289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</row>
    <row r="2441" spans="1:22" x14ac:dyDescent="0.25">
      <c r="A2441" s="87" t="s">
        <v>1810</v>
      </c>
      <c r="B2441" s="17" t="s">
        <v>1861</v>
      </c>
      <c r="C2441" s="103">
        <v>2023</v>
      </c>
      <c r="D2441" s="12" t="s">
        <v>1813</v>
      </c>
      <c r="E2441" s="273">
        <v>2</v>
      </c>
      <c r="F2441" s="162">
        <v>15</v>
      </c>
      <c r="G2441" s="25">
        <v>52.746360000000003</v>
      </c>
      <c r="H2441" s="289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</row>
    <row r="2442" spans="1:22" ht="38.25" x14ac:dyDescent="0.25">
      <c r="A2442" s="87" t="s">
        <v>1810</v>
      </c>
      <c r="B2442" s="17" t="s">
        <v>1427</v>
      </c>
      <c r="C2442" s="103">
        <v>2023</v>
      </c>
      <c r="D2442" s="12" t="s">
        <v>1813</v>
      </c>
      <c r="E2442" s="273">
        <v>25</v>
      </c>
      <c r="F2442" s="162">
        <v>15</v>
      </c>
      <c r="G2442" s="25">
        <v>486.09780999999998</v>
      </c>
      <c r="H2442" s="289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</row>
    <row r="2443" spans="1:22" x14ac:dyDescent="0.25">
      <c r="A2443" s="87" t="s">
        <v>1810</v>
      </c>
      <c r="B2443" s="24" t="s">
        <v>1862</v>
      </c>
      <c r="C2443" s="103">
        <v>2023</v>
      </c>
      <c r="D2443" s="12" t="s">
        <v>1813</v>
      </c>
      <c r="E2443" s="273">
        <v>24</v>
      </c>
      <c r="F2443" s="162">
        <v>10</v>
      </c>
      <c r="G2443" s="25">
        <v>428.16950000000003</v>
      </c>
      <c r="H2443" s="289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</row>
    <row r="2444" spans="1:22" x14ac:dyDescent="0.25">
      <c r="A2444" s="87" t="s">
        <v>1810</v>
      </c>
      <c r="B2444" s="17" t="s">
        <v>616</v>
      </c>
      <c r="C2444" s="103">
        <v>2023</v>
      </c>
      <c r="D2444" s="12" t="s">
        <v>1813</v>
      </c>
      <c r="E2444" s="273">
        <v>1</v>
      </c>
      <c r="F2444" s="162">
        <v>10</v>
      </c>
      <c r="G2444" s="25">
        <v>31.96462</v>
      </c>
      <c r="H2444" s="289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</row>
    <row r="2445" spans="1:22" x14ac:dyDescent="0.25">
      <c r="A2445" s="87" t="s">
        <v>1810</v>
      </c>
      <c r="B2445" s="17" t="s">
        <v>1863</v>
      </c>
      <c r="C2445" s="103">
        <v>2023</v>
      </c>
      <c r="D2445" s="12" t="s">
        <v>1813</v>
      </c>
      <c r="E2445" s="273">
        <v>1</v>
      </c>
      <c r="F2445" s="162">
        <v>15</v>
      </c>
      <c r="G2445" s="25">
        <v>34.350050000000003</v>
      </c>
      <c r="H2445" s="289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</row>
    <row r="2446" spans="1:22" ht="25.5" x14ac:dyDescent="0.25">
      <c r="A2446" s="87" t="s">
        <v>1810</v>
      </c>
      <c r="B2446" s="17" t="s">
        <v>628</v>
      </c>
      <c r="C2446" s="103">
        <v>2023</v>
      </c>
      <c r="D2446" s="12" t="s">
        <v>1813</v>
      </c>
      <c r="E2446" s="273">
        <v>1</v>
      </c>
      <c r="F2446" s="162">
        <v>10</v>
      </c>
      <c r="G2446" s="25">
        <v>29.371419999999997</v>
      </c>
      <c r="H2446" s="289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</row>
    <row r="2447" spans="1:22" ht="25.5" x14ac:dyDescent="0.25">
      <c r="A2447" s="87" t="s">
        <v>1810</v>
      </c>
      <c r="B2447" s="17" t="s">
        <v>629</v>
      </c>
      <c r="C2447" s="103">
        <v>2023</v>
      </c>
      <c r="D2447" s="12" t="s">
        <v>1813</v>
      </c>
      <c r="E2447" s="273">
        <v>1</v>
      </c>
      <c r="F2447" s="162">
        <v>10</v>
      </c>
      <c r="G2447" s="25">
        <v>15.84324</v>
      </c>
      <c r="H2447" s="289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</row>
    <row r="2448" spans="1:22" x14ac:dyDescent="0.25">
      <c r="A2448" s="87" t="s">
        <v>1810</v>
      </c>
      <c r="B2448" s="17" t="s">
        <v>642</v>
      </c>
      <c r="C2448" s="103">
        <v>2023</v>
      </c>
      <c r="D2448" s="12" t="s">
        <v>1813</v>
      </c>
      <c r="E2448" s="273">
        <v>1</v>
      </c>
      <c r="F2448" s="162">
        <v>15</v>
      </c>
      <c r="G2448" s="25">
        <v>38.872030000000002</v>
      </c>
      <c r="H2448" s="289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</row>
    <row r="2449" spans="1:22" ht="25.5" x14ac:dyDescent="0.25">
      <c r="A2449" s="87" t="s">
        <v>1810</v>
      </c>
      <c r="B2449" s="17" t="s">
        <v>647</v>
      </c>
      <c r="C2449" s="103">
        <v>2023</v>
      </c>
      <c r="D2449" s="12" t="s">
        <v>1813</v>
      </c>
      <c r="E2449" s="273">
        <v>1</v>
      </c>
      <c r="F2449" s="162">
        <v>10</v>
      </c>
      <c r="G2449" s="25">
        <v>18.55029</v>
      </c>
      <c r="H2449" s="289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</row>
    <row r="2450" spans="1:22" x14ac:dyDescent="0.25">
      <c r="A2450" s="87" t="s">
        <v>1810</v>
      </c>
      <c r="B2450" s="17" t="s">
        <v>1864</v>
      </c>
      <c r="C2450" s="103">
        <v>2023</v>
      </c>
      <c r="D2450" s="12" t="s">
        <v>1813</v>
      </c>
      <c r="E2450" s="273">
        <v>1</v>
      </c>
      <c r="F2450" s="162">
        <v>15</v>
      </c>
      <c r="G2450" s="25">
        <v>24.069880000000001</v>
      </c>
      <c r="H2450" s="289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</row>
    <row r="2451" spans="1:22" ht="25.5" x14ac:dyDescent="0.25">
      <c r="A2451" s="87" t="s">
        <v>1810</v>
      </c>
      <c r="B2451" s="17" t="s">
        <v>658</v>
      </c>
      <c r="C2451" s="103">
        <v>2023</v>
      </c>
      <c r="D2451" s="12" t="s">
        <v>1813</v>
      </c>
      <c r="E2451" s="273">
        <v>1</v>
      </c>
      <c r="F2451" s="162">
        <v>2</v>
      </c>
      <c r="G2451" s="25">
        <v>38.854860000000002</v>
      </c>
      <c r="H2451" s="289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</row>
    <row r="2452" spans="1:22" ht="25.5" x14ac:dyDescent="0.25">
      <c r="A2452" s="87" t="s">
        <v>1810</v>
      </c>
      <c r="B2452" s="24" t="s">
        <v>1865</v>
      </c>
      <c r="C2452" s="103">
        <v>2023</v>
      </c>
      <c r="D2452" s="12" t="s">
        <v>1813</v>
      </c>
      <c r="E2452" s="273">
        <v>12</v>
      </c>
      <c r="F2452" s="162">
        <v>15</v>
      </c>
      <c r="G2452" s="25">
        <v>191.60948999999999</v>
      </c>
      <c r="H2452" s="289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</row>
    <row r="2453" spans="1:22" x14ac:dyDescent="0.25">
      <c r="A2453" s="87" t="s">
        <v>1810</v>
      </c>
      <c r="B2453" s="24" t="s">
        <v>1866</v>
      </c>
      <c r="C2453" s="103">
        <v>2023</v>
      </c>
      <c r="D2453" s="12" t="s">
        <v>1813</v>
      </c>
      <c r="E2453" s="273">
        <v>1</v>
      </c>
      <c r="F2453" s="162">
        <v>15</v>
      </c>
      <c r="G2453" s="25">
        <v>26.112629999999999</v>
      </c>
      <c r="H2453" s="289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</row>
    <row r="2454" spans="1:22" ht="25.5" x14ac:dyDescent="0.25">
      <c r="A2454" s="87" t="s">
        <v>1810</v>
      </c>
      <c r="B2454" s="24" t="s">
        <v>1867</v>
      </c>
      <c r="C2454" s="103">
        <v>2023</v>
      </c>
      <c r="D2454" s="12" t="s">
        <v>1813</v>
      </c>
      <c r="E2454" s="273">
        <v>1</v>
      </c>
      <c r="F2454" s="162">
        <v>10</v>
      </c>
      <c r="G2454" s="25">
        <v>22.23845</v>
      </c>
      <c r="H2454" s="289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</row>
    <row r="2455" spans="1:22" x14ac:dyDescent="0.25">
      <c r="A2455" s="87" t="s">
        <v>1810</v>
      </c>
      <c r="B2455" s="24" t="s">
        <v>1825</v>
      </c>
      <c r="C2455" s="103">
        <v>2023</v>
      </c>
      <c r="D2455" s="12" t="s">
        <v>1813</v>
      </c>
      <c r="E2455" s="273">
        <v>8</v>
      </c>
      <c r="F2455" s="162">
        <v>15</v>
      </c>
      <c r="G2455" s="25">
        <v>134.07877999999999</v>
      </c>
      <c r="H2455" s="289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</row>
    <row r="2456" spans="1:22" x14ac:dyDescent="0.25">
      <c r="A2456" s="87" t="s">
        <v>1810</v>
      </c>
      <c r="B2456" s="24" t="s">
        <v>1868</v>
      </c>
      <c r="C2456" s="103">
        <v>2023</v>
      </c>
      <c r="D2456" s="12" t="s">
        <v>1813</v>
      </c>
      <c r="E2456" s="273">
        <v>7</v>
      </c>
      <c r="F2456" s="162">
        <v>5</v>
      </c>
      <c r="G2456" s="25">
        <v>100.27291000000001</v>
      </c>
      <c r="H2456" s="289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</row>
    <row r="2457" spans="1:22" x14ac:dyDescent="0.25">
      <c r="A2457" s="87" t="s">
        <v>1810</v>
      </c>
      <c r="B2457" s="24" t="s">
        <v>1869</v>
      </c>
      <c r="C2457" s="103">
        <v>2023</v>
      </c>
      <c r="D2457" s="12" t="s">
        <v>1813</v>
      </c>
      <c r="E2457" s="273">
        <v>14</v>
      </c>
      <c r="F2457" s="162">
        <v>10</v>
      </c>
      <c r="G2457" s="25">
        <v>280.33542</v>
      </c>
      <c r="H2457" s="289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</row>
    <row r="2458" spans="1:22" x14ac:dyDescent="0.25">
      <c r="A2458" s="87" t="s">
        <v>1810</v>
      </c>
      <c r="B2458" s="24" t="s">
        <v>1869</v>
      </c>
      <c r="C2458" s="103">
        <v>2023</v>
      </c>
      <c r="D2458" s="12" t="s">
        <v>1813</v>
      </c>
      <c r="E2458" s="273">
        <v>3</v>
      </c>
      <c r="F2458" s="162">
        <v>10</v>
      </c>
      <c r="G2458" s="25">
        <v>43.701819999999998</v>
      </c>
      <c r="H2458" s="289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</row>
    <row r="2459" spans="1:22" x14ac:dyDescent="0.25">
      <c r="A2459" s="87" t="s">
        <v>1810</v>
      </c>
      <c r="B2459" s="24" t="s">
        <v>685</v>
      </c>
      <c r="C2459" s="103">
        <v>2023</v>
      </c>
      <c r="D2459" s="12" t="s">
        <v>1813</v>
      </c>
      <c r="E2459" s="273">
        <v>1</v>
      </c>
      <c r="F2459" s="162">
        <v>8</v>
      </c>
      <c r="G2459" s="25">
        <v>3.9613499999999999</v>
      </c>
      <c r="H2459" s="289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</row>
    <row r="2460" spans="1:22" ht="38.25" x14ac:dyDescent="0.25">
      <c r="A2460" s="87" t="s">
        <v>1810</v>
      </c>
      <c r="B2460" s="24" t="s">
        <v>1870</v>
      </c>
      <c r="C2460" s="103">
        <v>2023</v>
      </c>
      <c r="D2460" s="12" t="s">
        <v>1813</v>
      </c>
      <c r="E2460" s="273">
        <v>2</v>
      </c>
      <c r="F2460" s="162">
        <v>0</v>
      </c>
      <c r="G2460" s="25">
        <v>24.78641</v>
      </c>
      <c r="H2460" s="289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</row>
    <row r="2461" spans="1:22" x14ac:dyDescent="0.25">
      <c r="A2461" s="87" t="s">
        <v>1810</v>
      </c>
      <c r="B2461" s="17" t="s">
        <v>1871</v>
      </c>
      <c r="C2461" s="103">
        <v>2023</v>
      </c>
      <c r="D2461" s="12" t="s">
        <v>1813</v>
      </c>
      <c r="E2461" s="273">
        <v>37</v>
      </c>
      <c r="F2461" s="162">
        <v>0</v>
      </c>
      <c r="G2461" s="25">
        <v>536.96322999999995</v>
      </c>
      <c r="H2461" s="289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</row>
    <row r="2462" spans="1:22" ht="25.5" x14ac:dyDescent="0.25">
      <c r="A2462" s="87" t="s">
        <v>1810</v>
      </c>
      <c r="B2462" s="24" t="s">
        <v>691</v>
      </c>
      <c r="C2462" s="103">
        <v>2023</v>
      </c>
      <c r="D2462" s="12" t="s">
        <v>1813</v>
      </c>
      <c r="E2462" s="273">
        <v>1</v>
      </c>
      <c r="F2462" s="162">
        <v>15</v>
      </c>
      <c r="G2462" s="25">
        <v>14.157870000000001</v>
      </c>
      <c r="H2462" s="289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</row>
    <row r="2463" spans="1:22" x14ac:dyDescent="0.25">
      <c r="A2463" s="87" t="s">
        <v>1810</v>
      </c>
      <c r="B2463" s="24" t="s">
        <v>1872</v>
      </c>
      <c r="C2463" s="103">
        <v>2023</v>
      </c>
      <c r="D2463" s="12" t="s">
        <v>1813</v>
      </c>
      <c r="E2463" s="273">
        <v>2</v>
      </c>
      <c r="F2463" s="162">
        <v>10</v>
      </c>
      <c r="G2463" s="25">
        <v>40.036199999999994</v>
      </c>
      <c r="H2463" s="289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</row>
    <row r="2464" spans="1:22" x14ac:dyDescent="0.25">
      <c r="A2464" s="87" t="s">
        <v>1810</v>
      </c>
      <c r="B2464" s="24" t="s">
        <v>1873</v>
      </c>
      <c r="C2464" s="103">
        <v>2023</v>
      </c>
      <c r="D2464" s="12" t="s">
        <v>1813</v>
      </c>
      <c r="E2464" s="273">
        <v>1</v>
      </c>
      <c r="F2464" s="162">
        <v>10</v>
      </c>
      <c r="G2464" s="25">
        <v>31.391690000000001</v>
      </c>
      <c r="H2464" s="289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</row>
    <row r="2465" spans="1:22" x14ac:dyDescent="0.25">
      <c r="A2465" s="87" t="s">
        <v>1810</v>
      </c>
      <c r="B2465" s="24" t="s">
        <v>1874</v>
      </c>
      <c r="C2465" s="103">
        <v>2023</v>
      </c>
      <c r="D2465" s="12" t="s">
        <v>1813</v>
      </c>
      <c r="E2465" s="273">
        <v>20</v>
      </c>
      <c r="F2465" s="162">
        <v>0</v>
      </c>
      <c r="G2465" s="25">
        <v>204.90504000000001</v>
      </c>
      <c r="H2465" s="289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</row>
    <row r="2466" spans="1:22" x14ac:dyDescent="0.25">
      <c r="A2466" s="87" t="s">
        <v>1810</v>
      </c>
      <c r="B2466" s="24" t="s">
        <v>1820</v>
      </c>
      <c r="C2466" s="103">
        <v>2023</v>
      </c>
      <c r="D2466" s="12" t="s">
        <v>1813</v>
      </c>
      <c r="E2466" s="273">
        <v>1</v>
      </c>
      <c r="F2466" s="162">
        <v>3</v>
      </c>
      <c r="G2466" s="25">
        <v>20.13486</v>
      </c>
      <c r="H2466" s="289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</row>
    <row r="2467" spans="1:22" ht="25.5" x14ac:dyDescent="0.25">
      <c r="A2467" s="87" t="s">
        <v>1810</v>
      </c>
      <c r="B2467" s="24" t="s">
        <v>733</v>
      </c>
      <c r="C2467" s="103">
        <v>2023</v>
      </c>
      <c r="D2467" s="12" t="s">
        <v>1813</v>
      </c>
      <c r="E2467" s="273">
        <v>1</v>
      </c>
      <c r="F2467" s="162">
        <v>1.5</v>
      </c>
      <c r="G2467" s="26">
        <v>19.86439</v>
      </c>
      <c r="H2467" s="289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</row>
    <row r="2468" spans="1:22" x14ac:dyDescent="0.25">
      <c r="A2468" s="87" t="s">
        <v>1810</v>
      </c>
      <c r="B2468" s="24" t="s">
        <v>1875</v>
      </c>
      <c r="C2468" s="103">
        <v>2023</v>
      </c>
      <c r="D2468" s="12" t="s">
        <v>1813</v>
      </c>
      <c r="E2468" s="273">
        <v>1</v>
      </c>
      <c r="F2468" s="162">
        <v>15</v>
      </c>
      <c r="G2468" s="26">
        <v>20.655419999999996</v>
      </c>
      <c r="H2468" s="289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</row>
    <row r="2469" spans="1:22" x14ac:dyDescent="0.25">
      <c r="A2469" s="87" t="s">
        <v>1810</v>
      </c>
      <c r="B2469" s="24" t="s">
        <v>748</v>
      </c>
      <c r="C2469" s="103">
        <v>2023</v>
      </c>
      <c r="D2469" s="12" t="s">
        <v>1813</v>
      </c>
      <c r="E2469" s="273">
        <v>1</v>
      </c>
      <c r="F2469" s="162">
        <v>10</v>
      </c>
      <c r="G2469" s="26">
        <v>26.00131</v>
      </c>
      <c r="H2469" s="289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</row>
    <row r="2470" spans="1:22" ht="38.25" x14ac:dyDescent="0.25">
      <c r="A2470" s="87" t="s">
        <v>1810</v>
      </c>
      <c r="B2470" s="24" t="s">
        <v>1876</v>
      </c>
      <c r="C2470" s="103">
        <v>2023</v>
      </c>
      <c r="D2470" s="12" t="s">
        <v>1813</v>
      </c>
      <c r="E2470" s="273">
        <v>1</v>
      </c>
      <c r="F2470" s="162">
        <v>5</v>
      </c>
      <c r="G2470" s="26">
        <v>13.435219999999999</v>
      </c>
      <c r="H2470" s="289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</row>
    <row r="2471" spans="1:22" x14ac:dyDescent="0.25">
      <c r="A2471" s="87" t="s">
        <v>1810</v>
      </c>
      <c r="B2471" s="24" t="s">
        <v>1877</v>
      </c>
      <c r="C2471" s="103">
        <v>2023</v>
      </c>
      <c r="D2471" s="12" t="s">
        <v>1813</v>
      </c>
      <c r="E2471" s="273">
        <v>4</v>
      </c>
      <c r="F2471" s="162">
        <v>0</v>
      </c>
      <c r="G2471" s="26">
        <v>22.079150000000002</v>
      </c>
      <c r="H2471" s="289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</row>
    <row r="2472" spans="1:22" x14ac:dyDescent="0.25">
      <c r="A2472" s="87" t="s">
        <v>1810</v>
      </c>
      <c r="B2472" s="24" t="s">
        <v>1877</v>
      </c>
      <c r="C2472" s="103">
        <v>2023</v>
      </c>
      <c r="D2472" s="12" t="s">
        <v>1813</v>
      </c>
      <c r="E2472" s="273">
        <v>4</v>
      </c>
      <c r="F2472" s="162">
        <v>0</v>
      </c>
      <c r="G2472" s="26">
        <v>75.823289999999986</v>
      </c>
      <c r="H2472" s="289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</row>
    <row r="2473" spans="1:22" x14ac:dyDescent="0.25">
      <c r="A2473" s="87" t="s">
        <v>1810</v>
      </c>
      <c r="B2473" s="24" t="s">
        <v>1877</v>
      </c>
      <c r="C2473" s="103">
        <v>2023</v>
      </c>
      <c r="D2473" s="12" t="s">
        <v>1813</v>
      </c>
      <c r="E2473" s="273">
        <v>8</v>
      </c>
      <c r="F2473" s="162">
        <v>0</v>
      </c>
      <c r="G2473" s="26">
        <v>96.060749999999999</v>
      </c>
      <c r="H2473" s="289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</row>
    <row r="2474" spans="1:22" ht="25.5" x14ac:dyDescent="0.25">
      <c r="A2474" s="87" t="s">
        <v>1810</v>
      </c>
      <c r="B2474" s="24" t="s">
        <v>802</v>
      </c>
      <c r="C2474" s="103">
        <v>2023</v>
      </c>
      <c r="D2474" s="12" t="s">
        <v>1813</v>
      </c>
      <c r="E2474" s="273">
        <v>1</v>
      </c>
      <c r="F2474" s="162">
        <v>15</v>
      </c>
      <c r="G2474" s="25">
        <v>15.07685</v>
      </c>
      <c r="H2474" s="289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</row>
    <row r="2475" spans="1:22" x14ac:dyDescent="0.25">
      <c r="A2475" s="87" t="s">
        <v>1810</v>
      </c>
      <c r="B2475" s="24" t="s">
        <v>1878</v>
      </c>
      <c r="C2475" s="103">
        <v>2023</v>
      </c>
      <c r="D2475" s="12" t="s">
        <v>1813</v>
      </c>
      <c r="E2475" s="273">
        <v>10</v>
      </c>
      <c r="F2475" s="162">
        <v>0</v>
      </c>
      <c r="G2475" s="25">
        <v>201.49521999999999</v>
      </c>
      <c r="H2475" s="289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</row>
    <row r="2476" spans="1:22" x14ac:dyDescent="0.25">
      <c r="A2476" s="87" t="s">
        <v>1810</v>
      </c>
      <c r="B2476" s="24" t="s">
        <v>1879</v>
      </c>
      <c r="C2476" s="103">
        <v>2023</v>
      </c>
      <c r="D2476" s="12" t="s">
        <v>1813</v>
      </c>
      <c r="E2476" s="273">
        <v>20</v>
      </c>
      <c r="F2476" s="162">
        <v>0</v>
      </c>
      <c r="G2476" s="25">
        <v>310.46802000000002</v>
      </c>
      <c r="H2476" s="289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</row>
    <row r="2477" spans="1:22" ht="25.5" x14ac:dyDescent="0.25">
      <c r="A2477" s="87" t="s">
        <v>1810</v>
      </c>
      <c r="B2477" s="17" t="s">
        <v>153</v>
      </c>
      <c r="C2477" s="103">
        <v>2022</v>
      </c>
      <c r="D2477" s="12" t="s">
        <v>1813</v>
      </c>
      <c r="E2477" s="273">
        <v>1</v>
      </c>
      <c r="F2477" s="162">
        <v>1.5</v>
      </c>
      <c r="G2477" s="134">
        <v>4.9696600000000002</v>
      </c>
      <c r="H2477" s="289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</row>
    <row r="2478" spans="1:22" ht="25.5" x14ac:dyDescent="0.25">
      <c r="A2478" s="87" t="s">
        <v>1810</v>
      </c>
      <c r="B2478" s="17" t="s">
        <v>26</v>
      </c>
      <c r="C2478" s="103">
        <v>2022</v>
      </c>
      <c r="D2478" s="12" t="s">
        <v>1813</v>
      </c>
      <c r="E2478" s="273">
        <v>1</v>
      </c>
      <c r="F2478" s="162">
        <v>1.5</v>
      </c>
      <c r="G2478" s="134">
        <v>4.9696600000000002</v>
      </c>
      <c r="H2478" s="289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</row>
    <row r="2479" spans="1:22" x14ac:dyDescent="0.25">
      <c r="A2479" s="87" t="s">
        <v>1810</v>
      </c>
      <c r="B2479" s="17" t="s">
        <v>154</v>
      </c>
      <c r="C2479" s="103">
        <v>2022</v>
      </c>
      <c r="D2479" s="12" t="s">
        <v>1813</v>
      </c>
      <c r="E2479" s="273">
        <v>1</v>
      </c>
      <c r="F2479" s="162">
        <v>15</v>
      </c>
      <c r="G2479" s="134">
        <v>6.9270799999999992</v>
      </c>
      <c r="H2479" s="289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</row>
    <row r="2480" spans="1:22" ht="25.5" x14ac:dyDescent="0.25">
      <c r="A2480" s="87" t="s">
        <v>1810</v>
      </c>
      <c r="B2480" s="17" t="s">
        <v>1880</v>
      </c>
      <c r="C2480" s="103">
        <v>2022</v>
      </c>
      <c r="D2480" s="12" t="s">
        <v>1813</v>
      </c>
      <c r="E2480" s="273">
        <v>1</v>
      </c>
      <c r="F2480" s="162">
        <v>1.5</v>
      </c>
      <c r="G2480" s="134">
        <v>43.416260000000008</v>
      </c>
      <c r="H2480" s="289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</row>
    <row r="2481" spans="1:22" x14ac:dyDescent="0.25">
      <c r="A2481" s="87" t="s">
        <v>1810</v>
      </c>
      <c r="B2481" s="17" t="s">
        <v>228</v>
      </c>
      <c r="C2481" s="103">
        <v>2022</v>
      </c>
      <c r="D2481" s="12" t="s">
        <v>1813</v>
      </c>
      <c r="E2481" s="273">
        <v>1</v>
      </c>
      <c r="F2481" s="162">
        <v>5</v>
      </c>
      <c r="G2481" s="134">
        <v>16.354890000000001</v>
      </c>
      <c r="H2481" s="289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</row>
    <row r="2482" spans="1:22" ht="25.5" x14ac:dyDescent="0.25">
      <c r="A2482" s="87" t="s">
        <v>1810</v>
      </c>
      <c r="B2482" s="17" t="s">
        <v>498</v>
      </c>
      <c r="C2482" s="103">
        <v>2023</v>
      </c>
      <c r="D2482" s="12" t="s">
        <v>1813</v>
      </c>
      <c r="E2482" s="273">
        <v>2</v>
      </c>
      <c r="F2482" s="162">
        <v>5</v>
      </c>
      <c r="G2482" s="25">
        <v>42.823639999999997</v>
      </c>
      <c r="H2482" s="289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</row>
    <row r="2483" spans="1:22" x14ac:dyDescent="0.25">
      <c r="A2483" s="87" t="s">
        <v>1810</v>
      </c>
      <c r="B2483" s="17" t="s">
        <v>509</v>
      </c>
      <c r="C2483" s="103">
        <v>2023</v>
      </c>
      <c r="D2483" s="12" t="s">
        <v>1813</v>
      </c>
      <c r="E2483" s="273">
        <v>1</v>
      </c>
      <c r="F2483" s="162">
        <v>5</v>
      </c>
      <c r="G2483" s="26">
        <v>28.966759999999997</v>
      </c>
      <c r="H2483" s="289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</row>
    <row r="2484" spans="1:22" x14ac:dyDescent="0.25">
      <c r="A2484" s="87" t="s">
        <v>1810</v>
      </c>
      <c r="B2484" s="15" t="s">
        <v>1881</v>
      </c>
      <c r="C2484" s="103">
        <v>2023</v>
      </c>
      <c r="D2484" s="12" t="s">
        <v>1813</v>
      </c>
      <c r="E2484" s="273">
        <v>2</v>
      </c>
      <c r="F2484" s="162">
        <v>10</v>
      </c>
      <c r="G2484" s="26">
        <v>28.026139999999998</v>
      </c>
      <c r="H2484" s="289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</row>
    <row r="2485" spans="1:22" ht="38.25" x14ac:dyDescent="0.25">
      <c r="A2485" s="87" t="s">
        <v>1810</v>
      </c>
      <c r="B2485" s="17" t="s">
        <v>540</v>
      </c>
      <c r="C2485" s="103">
        <v>2023</v>
      </c>
      <c r="D2485" s="12" t="s">
        <v>1813</v>
      </c>
      <c r="E2485" s="273">
        <v>1</v>
      </c>
      <c r="F2485" s="162">
        <v>10</v>
      </c>
      <c r="G2485" s="25">
        <v>13.4048</v>
      </c>
      <c r="H2485" s="289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</row>
    <row r="2486" spans="1:22" ht="25.5" x14ac:dyDescent="0.25">
      <c r="A2486" s="87" t="s">
        <v>1810</v>
      </c>
      <c r="B2486" s="17" t="s">
        <v>602</v>
      </c>
      <c r="C2486" s="103">
        <v>2023</v>
      </c>
      <c r="D2486" s="12" t="s">
        <v>1813</v>
      </c>
      <c r="E2486" s="273">
        <v>2</v>
      </c>
      <c r="F2486" s="162">
        <v>4</v>
      </c>
      <c r="G2486" s="25">
        <v>61.467949999999995</v>
      </c>
      <c r="H2486" s="289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</row>
    <row r="2487" spans="1:22" ht="25.5" x14ac:dyDescent="0.25">
      <c r="A2487" s="87" t="s">
        <v>1810</v>
      </c>
      <c r="B2487" s="17" t="s">
        <v>605</v>
      </c>
      <c r="C2487" s="103">
        <v>2023</v>
      </c>
      <c r="D2487" s="12" t="s">
        <v>1813</v>
      </c>
      <c r="E2487" s="273">
        <v>1</v>
      </c>
      <c r="F2487" s="162">
        <v>10</v>
      </c>
      <c r="G2487" s="25">
        <v>24.454139999999999</v>
      </c>
      <c r="H2487" s="289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</row>
    <row r="2488" spans="1:22" x14ac:dyDescent="0.25">
      <c r="A2488" s="87" t="s">
        <v>1810</v>
      </c>
      <c r="B2488" s="17" t="s">
        <v>1882</v>
      </c>
      <c r="C2488" s="103">
        <v>2023</v>
      </c>
      <c r="D2488" s="12" t="s">
        <v>1813</v>
      </c>
      <c r="E2488" s="273">
        <v>1</v>
      </c>
      <c r="F2488" s="162">
        <v>15</v>
      </c>
      <c r="G2488" s="25">
        <v>24.4376</v>
      </c>
      <c r="H2488" s="289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</row>
    <row r="2489" spans="1:22" x14ac:dyDescent="0.25">
      <c r="A2489" s="87" t="s">
        <v>1810</v>
      </c>
      <c r="B2489" s="17" t="s">
        <v>1883</v>
      </c>
      <c r="C2489" s="103">
        <v>2023</v>
      </c>
      <c r="D2489" s="12" t="s">
        <v>1813</v>
      </c>
      <c r="E2489" s="273">
        <v>39</v>
      </c>
      <c r="F2489" s="162">
        <v>14.05</v>
      </c>
      <c r="G2489" s="25">
        <v>766.28466000000003</v>
      </c>
      <c r="H2489" s="289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</row>
    <row r="2490" spans="1:22" x14ac:dyDescent="0.25">
      <c r="A2490" s="87" t="s">
        <v>1810</v>
      </c>
      <c r="B2490" s="17" t="s">
        <v>654</v>
      </c>
      <c r="C2490" s="103">
        <v>2023</v>
      </c>
      <c r="D2490" s="12" t="s">
        <v>1813</v>
      </c>
      <c r="E2490" s="273">
        <v>1</v>
      </c>
      <c r="F2490" s="162">
        <v>4</v>
      </c>
      <c r="G2490" s="25">
        <v>25.989360000000001</v>
      </c>
      <c r="H2490" s="289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</row>
    <row r="2491" spans="1:22" ht="51" x14ac:dyDescent="0.25">
      <c r="A2491" s="87" t="s">
        <v>1810</v>
      </c>
      <c r="B2491" s="24" t="s">
        <v>1884</v>
      </c>
      <c r="C2491" s="103">
        <v>2023</v>
      </c>
      <c r="D2491" s="12" t="s">
        <v>1813</v>
      </c>
      <c r="E2491" s="273">
        <v>3</v>
      </c>
      <c r="F2491" s="162">
        <v>5</v>
      </c>
      <c r="G2491" s="25">
        <v>55.067879999999995</v>
      </c>
      <c r="H2491" s="289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</row>
    <row r="2492" spans="1:22" ht="38.25" x14ac:dyDescent="0.25">
      <c r="A2492" s="87" t="s">
        <v>1810</v>
      </c>
      <c r="B2492" s="24" t="s">
        <v>689</v>
      </c>
      <c r="C2492" s="103">
        <v>2023</v>
      </c>
      <c r="D2492" s="12" t="s">
        <v>1813</v>
      </c>
      <c r="E2492" s="273">
        <v>3</v>
      </c>
      <c r="F2492" s="162" t="s">
        <v>1885</v>
      </c>
      <c r="G2492" s="25">
        <v>45.428290000000004</v>
      </c>
      <c r="H2492" s="289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</row>
    <row r="2493" spans="1:22" ht="25.5" x14ac:dyDescent="0.25">
      <c r="A2493" s="87" t="s">
        <v>1810</v>
      </c>
      <c r="B2493" s="24" t="s">
        <v>692</v>
      </c>
      <c r="C2493" s="103">
        <v>2023</v>
      </c>
      <c r="D2493" s="12" t="s">
        <v>1813</v>
      </c>
      <c r="E2493" s="273">
        <v>1</v>
      </c>
      <c r="F2493" s="162">
        <v>7</v>
      </c>
      <c r="G2493" s="25">
        <v>12.089520000000002</v>
      </c>
      <c r="H2493" s="289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</row>
    <row r="2494" spans="1:22" x14ac:dyDescent="0.25">
      <c r="A2494" s="87" t="s">
        <v>1810</v>
      </c>
      <c r="B2494" s="24" t="s">
        <v>696</v>
      </c>
      <c r="C2494" s="103">
        <v>2023</v>
      </c>
      <c r="D2494" s="12" t="s">
        <v>1813</v>
      </c>
      <c r="E2494" s="273">
        <v>1</v>
      </c>
      <c r="F2494" s="162">
        <v>1</v>
      </c>
      <c r="G2494" s="25">
        <v>18.089750000000002</v>
      </c>
      <c r="H2494" s="289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</row>
    <row r="2495" spans="1:22" ht="25.5" x14ac:dyDescent="0.25">
      <c r="A2495" s="87" t="s">
        <v>1810</v>
      </c>
      <c r="B2495" s="24" t="s">
        <v>697</v>
      </c>
      <c r="C2495" s="103">
        <v>2023</v>
      </c>
      <c r="D2495" s="12" t="s">
        <v>1813</v>
      </c>
      <c r="E2495" s="273">
        <v>1</v>
      </c>
      <c r="F2495" s="162">
        <v>3</v>
      </c>
      <c r="G2495" s="25">
        <v>16.911040000000003</v>
      </c>
      <c r="H2495" s="289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</row>
    <row r="2496" spans="1:22" ht="25.5" x14ac:dyDescent="0.25">
      <c r="A2496" s="87" t="s">
        <v>1810</v>
      </c>
      <c r="B2496" s="24" t="s">
        <v>702</v>
      </c>
      <c r="C2496" s="103">
        <v>2023</v>
      </c>
      <c r="D2496" s="12" t="s">
        <v>1813</v>
      </c>
      <c r="E2496" s="273">
        <v>1</v>
      </c>
      <c r="F2496" s="162">
        <v>10</v>
      </c>
      <c r="G2496" s="25">
        <v>26.354950000000002</v>
      </c>
      <c r="H2496" s="289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</row>
    <row r="2497" spans="1:22" ht="25.5" x14ac:dyDescent="0.25">
      <c r="A2497" s="87" t="s">
        <v>1810</v>
      </c>
      <c r="B2497" s="24" t="s">
        <v>703</v>
      </c>
      <c r="C2497" s="103">
        <v>2023</v>
      </c>
      <c r="D2497" s="12" t="s">
        <v>1813</v>
      </c>
      <c r="E2497" s="273">
        <v>1</v>
      </c>
      <c r="F2497" s="162">
        <v>3</v>
      </c>
      <c r="G2497" s="25">
        <v>26.687069999999999</v>
      </c>
      <c r="H2497" s="289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</row>
    <row r="2498" spans="1:22" ht="38.25" x14ac:dyDescent="0.25">
      <c r="A2498" s="87" t="s">
        <v>1810</v>
      </c>
      <c r="B2498" s="24" t="s">
        <v>704</v>
      </c>
      <c r="C2498" s="103">
        <v>2023</v>
      </c>
      <c r="D2498" s="12" t="s">
        <v>1813</v>
      </c>
      <c r="E2498" s="273">
        <v>1</v>
      </c>
      <c r="F2498" s="162">
        <v>11</v>
      </c>
      <c r="G2498" s="25">
        <v>31.167110000000001</v>
      </c>
      <c r="H2498" s="289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</row>
    <row r="2499" spans="1:22" ht="51" x14ac:dyDescent="0.25">
      <c r="A2499" s="87" t="s">
        <v>1810</v>
      </c>
      <c r="B2499" s="24" t="s">
        <v>711</v>
      </c>
      <c r="C2499" s="103">
        <v>2023</v>
      </c>
      <c r="D2499" s="12" t="s">
        <v>1813</v>
      </c>
      <c r="E2499" s="273">
        <v>1</v>
      </c>
      <c r="F2499" s="162">
        <v>10</v>
      </c>
      <c r="G2499" s="25">
        <v>24.920619999999996</v>
      </c>
      <c r="H2499" s="289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</row>
    <row r="2500" spans="1:22" x14ac:dyDescent="0.25">
      <c r="A2500" s="87" t="s">
        <v>1810</v>
      </c>
      <c r="B2500" s="24" t="s">
        <v>1886</v>
      </c>
      <c r="C2500" s="103">
        <v>2023</v>
      </c>
      <c r="D2500" s="12" t="s">
        <v>1813</v>
      </c>
      <c r="E2500" s="273">
        <v>7</v>
      </c>
      <c r="F2500" s="162">
        <v>10</v>
      </c>
      <c r="G2500" s="25">
        <v>104.63476</v>
      </c>
      <c r="H2500" s="289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</row>
    <row r="2501" spans="1:22" x14ac:dyDescent="0.25">
      <c r="A2501" s="87" t="s">
        <v>1810</v>
      </c>
      <c r="B2501" s="24" t="s">
        <v>1887</v>
      </c>
      <c r="C2501" s="103">
        <v>2023</v>
      </c>
      <c r="D2501" s="12" t="s">
        <v>1813</v>
      </c>
      <c r="E2501" s="273">
        <v>16</v>
      </c>
      <c r="F2501" s="162">
        <v>0</v>
      </c>
      <c r="G2501" s="25">
        <v>232.39022</v>
      </c>
      <c r="H2501" s="289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</row>
    <row r="2502" spans="1:22" x14ac:dyDescent="0.25">
      <c r="A2502" s="87" t="s">
        <v>1810</v>
      </c>
      <c r="B2502" s="24" t="s">
        <v>1873</v>
      </c>
      <c r="C2502" s="103">
        <v>2023</v>
      </c>
      <c r="D2502" s="12" t="s">
        <v>1813</v>
      </c>
      <c r="E2502" s="273">
        <v>3</v>
      </c>
      <c r="F2502" s="162">
        <v>10</v>
      </c>
      <c r="G2502" s="25">
        <v>46.46161</v>
      </c>
      <c r="H2502" s="289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</row>
    <row r="2503" spans="1:22" x14ac:dyDescent="0.25">
      <c r="A2503" s="87" t="s">
        <v>1810</v>
      </c>
      <c r="B2503" s="24" t="s">
        <v>1888</v>
      </c>
      <c r="C2503" s="103">
        <v>2023</v>
      </c>
      <c r="D2503" s="12" t="s">
        <v>1813</v>
      </c>
      <c r="E2503" s="273">
        <v>1</v>
      </c>
      <c r="F2503" s="162">
        <v>0</v>
      </c>
      <c r="G2503" s="25">
        <v>18.848480000000002</v>
      </c>
      <c r="H2503" s="289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</row>
    <row r="2504" spans="1:22" x14ac:dyDescent="0.25">
      <c r="A2504" s="87" t="s">
        <v>1810</v>
      </c>
      <c r="B2504" s="24" t="s">
        <v>735</v>
      </c>
      <c r="C2504" s="103">
        <v>2023</v>
      </c>
      <c r="D2504" s="12" t="s">
        <v>1813</v>
      </c>
      <c r="E2504" s="273">
        <v>1</v>
      </c>
      <c r="F2504" s="162">
        <v>10</v>
      </c>
      <c r="G2504" s="26">
        <v>14.138209999999999</v>
      </c>
      <c r="H2504" s="289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</row>
    <row r="2505" spans="1:22" x14ac:dyDescent="0.25">
      <c r="A2505" s="87" t="s">
        <v>1810</v>
      </c>
      <c r="B2505" s="24" t="s">
        <v>745</v>
      </c>
      <c r="C2505" s="103">
        <v>2023</v>
      </c>
      <c r="D2505" s="12" t="s">
        <v>1813</v>
      </c>
      <c r="E2505" s="273">
        <v>1</v>
      </c>
      <c r="F2505" s="162">
        <v>2</v>
      </c>
      <c r="G2505" s="26">
        <v>24.156979999999997</v>
      </c>
      <c r="H2505" s="289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</row>
    <row r="2506" spans="1:22" ht="25.5" x14ac:dyDescent="0.25">
      <c r="A2506" s="87" t="s">
        <v>1810</v>
      </c>
      <c r="B2506" s="24" t="s">
        <v>754</v>
      </c>
      <c r="C2506" s="103">
        <v>2023</v>
      </c>
      <c r="D2506" s="12" t="s">
        <v>1813</v>
      </c>
      <c r="E2506" s="273">
        <v>1</v>
      </c>
      <c r="F2506" s="162">
        <v>15</v>
      </c>
      <c r="G2506" s="26">
        <v>27.131740000000001</v>
      </c>
      <c r="H2506" s="289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</row>
    <row r="2507" spans="1:22" ht="38.25" x14ac:dyDescent="0.25">
      <c r="A2507" s="87" t="s">
        <v>1810</v>
      </c>
      <c r="B2507" s="24" t="s">
        <v>762</v>
      </c>
      <c r="C2507" s="103">
        <v>2023</v>
      </c>
      <c r="D2507" s="12" t="s">
        <v>1813</v>
      </c>
      <c r="E2507" s="273">
        <v>1</v>
      </c>
      <c r="F2507" s="162">
        <v>15</v>
      </c>
      <c r="G2507" s="26">
        <v>27.345209999999998</v>
      </c>
      <c r="H2507" s="289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</row>
    <row r="2508" spans="1:22" ht="25.5" x14ac:dyDescent="0.25">
      <c r="A2508" s="87" t="s">
        <v>1810</v>
      </c>
      <c r="B2508" s="24" t="s">
        <v>763</v>
      </c>
      <c r="C2508" s="103">
        <v>2023</v>
      </c>
      <c r="D2508" s="12" t="s">
        <v>1813</v>
      </c>
      <c r="E2508" s="273">
        <v>1</v>
      </c>
      <c r="F2508" s="162">
        <v>15</v>
      </c>
      <c r="G2508" s="26">
        <v>19.195060000000002</v>
      </c>
      <c r="H2508" s="289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</row>
    <row r="2509" spans="1:22" ht="38.25" x14ac:dyDescent="0.25">
      <c r="A2509" s="87" t="s">
        <v>1810</v>
      </c>
      <c r="B2509" s="24" t="s">
        <v>765</v>
      </c>
      <c r="C2509" s="103">
        <v>2023</v>
      </c>
      <c r="D2509" s="12" t="s">
        <v>1813</v>
      </c>
      <c r="E2509" s="273">
        <v>1</v>
      </c>
      <c r="F2509" s="162">
        <v>10</v>
      </c>
      <c r="G2509" s="26">
        <v>14.01102</v>
      </c>
      <c r="H2509" s="289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</row>
    <row r="2510" spans="1:22" ht="25.5" x14ac:dyDescent="0.25">
      <c r="A2510" s="87" t="s">
        <v>1810</v>
      </c>
      <c r="B2510" s="24" t="s">
        <v>1462</v>
      </c>
      <c r="C2510" s="103">
        <v>2023</v>
      </c>
      <c r="D2510" s="12" t="s">
        <v>1813</v>
      </c>
      <c r="E2510" s="273">
        <v>1</v>
      </c>
      <c r="F2510" s="162">
        <v>7</v>
      </c>
      <c r="G2510" s="25">
        <v>25.459470000000003</v>
      </c>
      <c r="H2510" s="289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</row>
    <row r="2511" spans="1:22" ht="25.5" x14ac:dyDescent="0.25">
      <c r="A2511" s="87" t="s">
        <v>1810</v>
      </c>
      <c r="B2511" s="24" t="s">
        <v>789</v>
      </c>
      <c r="C2511" s="103">
        <v>2023</v>
      </c>
      <c r="D2511" s="12" t="s">
        <v>1813</v>
      </c>
      <c r="E2511" s="273">
        <v>1</v>
      </c>
      <c r="F2511" s="162">
        <v>2</v>
      </c>
      <c r="G2511" s="25">
        <v>23.478430000000003</v>
      </c>
      <c r="H2511" s="289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</row>
    <row r="2512" spans="1:22" ht="25.5" x14ac:dyDescent="0.25">
      <c r="A2512" s="87" t="s">
        <v>1810</v>
      </c>
      <c r="B2512" s="24" t="s">
        <v>790</v>
      </c>
      <c r="C2512" s="103">
        <v>2023</v>
      </c>
      <c r="D2512" s="12" t="s">
        <v>1813</v>
      </c>
      <c r="E2512" s="273">
        <v>1</v>
      </c>
      <c r="F2512" s="162">
        <v>6</v>
      </c>
      <c r="G2512" s="25">
        <v>25.239339999999999</v>
      </c>
      <c r="H2512" s="289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</row>
    <row r="2513" spans="1:22" ht="25.5" x14ac:dyDescent="0.25">
      <c r="A2513" s="87" t="s">
        <v>1810</v>
      </c>
      <c r="B2513" s="24" t="s">
        <v>792</v>
      </c>
      <c r="C2513" s="103">
        <v>2023</v>
      </c>
      <c r="D2513" s="12" t="s">
        <v>1813</v>
      </c>
      <c r="E2513" s="273">
        <v>1</v>
      </c>
      <c r="F2513" s="162">
        <v>15</v>
      </c>
      <c r="G2513" s="25">
        <v>23.918650000000003</v>
      </c>
      <c r="H2513" s="289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</row>
    <row r="2514" spans="1:22" ht="25.5" x14ac:dyDescent="0.25">
      <c r="A2514" s="87" t="s">
        <v>1810</v>
      </c>
      <c r="B2514" s="24" t="s">
        <v>794</v>
      </c>
      <c r="C2514" s="103">
        <v>2023</v>
      </c>
      <c r="D2514" s="12" t="s">
        <v>1813</v>
      </c>
      <c r="E2514" s="273">
        <v>1</v>
      </c>
      <c r="F2514" s="162">
        <v>15</v>
      </c>
      <c r="G2514" s="25">
        <v>23.918650000000003</v>
      </c>
      <c r="H2514" s="289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</row>
    <row r="2515" spans="1:22" x14ac:dyDescent="0.25">
      <c r="A2515" s="87" t="s">
        <v>1810</v>
      </c>
      <c r="B2515" s="24" t="s">
        <v>1889</v>
      </c>
      <c r="C2515" s="103">
        <v>2023</v>
      </c>
      <c r="D2515" s="12" t="s">
        <v>1813</v>
      </c>
      <c r="E2515" s="273">
        <v>1</v>
      </c>
      <c r="F2515" s="162">
        <v>3</v>
      </c>
      <c r="G2515" s="25">
        <v>18.764880000000002</v>
      </c>
      <c r="H2515" s="289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</row>
    <row r="2516" spans="1:22" x14ac:dyDescent="0.25">
      <c r="A2516" s="87" t="s">
        <v>1810</v>
      </c>
      <c r="B2516" s="24" t="s">
        <v>1890</v>
      </c>
      <c r="C2516" s="103">
        <v>2023</v>
      </c>
      <c r="D2516" s="12" t="s">
        <v>1813</v>
      </c>
      <c r="E2516" s="273">
        <v>1</v>
      </c>
      <c r="F2516" s="162">
        <v>10</v>
      </c>
      <c r="G2516" s="25">
        <v>15.683249999999999</v>
      </c>
      <c r="H2516" s="289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</row>
    <row r="2517" spans="1:22" ht="25.5" x14ac:dyDescent="0.25">
      <c r="A2517" s="87" t="s">
        <v>1810</v>
      </c>
      <c r="B2517" s="24" t="s">
        <v>1891</v>
      </c>
      <c r="C2517" s="103">
        <v>2023</v>
      </c>
      <c r="D2517" s="12" t="s">
        <v>1813</v>
      </c>
      <c r="E2517" s="273">
        <v>1</v>
      </c>
      <c r="F2517" s="162">
        <v>12</v>
      </c>
      <c r="G2517" s="25">
        <v>16.71048</v>
      </c>
      <c r="H2517" s="289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</row>
    <row r="2518" spans="1:22" x14ac:dyDescent="0.25">
      <c r="A2518" s="87" t="s">
        <v>1810</v>
      </c>
      <c r="B2518" s="24" t="s">
        <v>1892</v>
      </c>
      <c r="C2518" s="103">
        <v>2023</v>
      </c>
      <c r="D2518" s="12" t="s">
        <v>1813</v>
      </c>
      <c r="E2518" s="273">
        <v>1</v>
      </c>
      <c r="F2518" s="162">
        <v>3</v>
      </c>
      <c r="G2518" s="25">
        <v>14.60097</v>
      </c>
      <c r="H2518" s="289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</row>
    <row r="2519" spans="1:22" ht="51" x14ac:dyDescent="0.25">
      <c r="A2519" s="87" t="s">
        <v>1810</v>
      </c>
      <c r="B2519" s="24" t="s">
        <v>797</v>
      </c>
      <c r="C2519" s="103">
        <v>2023</v>
      </c>
      <c r="D2519" s="12" t="s">
        <v>1813</v>
      </c>
      <c r="E2519" s="273">
        <v>1</v>
      </c>
      <c r="F2519" s="162">
        <v>9</v>
      </c>
      <c r="G2519" s="25">
        <v>19.532150000000001</v>
      </c>
      <c r="H2519" s="289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</row>
    <row r="2520" spans="1:22" x14ac:dyDescent="0.25">
      <c r="A2520" s="87" t="s">
        <v>1810</v>
      </c>
      <c r="B2520" s="24" t="s">
        <v>808</v>
      </c>
      <c r="C2520" s="103">
        <v>2023</v>
      </c>
      <c r="D2520" s="12" t="s">
        <v>1813</v>
      </c>
      <c r="E2520" s="273">
        <v>1</v>
      </c>
      <c r="F2520" s="162">
        <v>10</v>
      </c>
      <c r="G2520" s="25">
        <v>15.115729999999999</v>
      </c>
      <c r="H2520" s="289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</row>
    <row r="2521" spans="1:22" x14ac:dyDescent="0.25">
      <c r="A2521" s="87" t="s">
        <v>1810</v>
      </c>
      <c r="B2521" s="24" t="s">
        <v>810</v>
      </c>
      <c r="C2521" s="103">
        <v>2023</v>
      </c>
      <c r="D2521" s="12" t="s">
        <v>1813</v>
      </c>
      <c r="E2521" s="273">
        <v>1</v>
      </c>
      <c r="F2521" s="162">
        <v>5</v>
      </c>
      <c r="G2521" s="25">
        <v>11.411579999999999</v>
      </c>
      <c r="H2521" s="289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</row>
    <row r="2522" spans="1:22" x14ac:dyDescent="0.25">
      <c r="A2522" s="87" t="s">
        <v>1810</v>
      </c>
      <c r="B2522" s="24" t="s">
        <v>1893</v>
      </c>
      <c r="C2522" s="103">
        <v>2023</v>
      </c>
      <c r="D2522" s="12" t="s">
        <v>1813</v>
      </c>
      <c r="E2522" s="273">
        <v>6</v>
      </c>
      <c r="F2522" s="162">
        <v>0</v>
      </c>
      <c r="G2522" s="25">
        <v>82.126800000000003</v>
      </c>
      <c r="H2522" s="289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</row>
    <row r="2523" spans="1:22" x14ac:dyDescent="0.25">
      <c r="A2523" s="87" t="s">
        <v>1810</v>
      </c>
      <c r="B2523" s="24" t="s">
        <v>1894</v>
      </c>
      <c r="C2523" s="103">
        <v>2023</v>
      </c>
      <c r="D2523" s="12" t="s">
        <v>1813</v>
      </c>
      <c r="E2523" s="273">
        <v>3</v>
      </c>
      <c r="F2523" s="162">
        <v>5</v>
      </c>
      <c r="G2523" s="25">
        <v>58.121079999999999</v>
      </c>
      <c r="H2523" s="289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</row>
    <row r="2524" spans="1:22" x14ac:dyDescent="0.25">
      <c r="A2524" s="87" t="s">
        <v>1810</v>
      </c>
      <c r="B2524" s="24" t="s">
        <v>1830</v>
      </c>
      <c r="C2524" s="103">
        <v>2023</v>
      </c>
      <c r="D2524" s="12" t="s">
        <v>1813</v>
      </c>
      <c r="E2524" s="273">
        <v>15</v>
      </c>
      <c r="F2524" s="162">
        <v>10</v>
      </c>
      <c r="G2524" s="25">
        <v>219.92186000000001</v>
      </c>
      <c r="H2524" s="289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</row>
    <row r="2525" spans="1:22" x14ac:dyDescent="0.25">
      <c r="A2525" s="87" t="s">
        <v>1810</v>
      </c>
      <c r="B2525" s="24" t="s">
        <v>1895</v>
      </c>
      <c r="C2525" s="103">
        <v>2023</v>
      </c>
      <c r="D2525" s="12" t="s">
        <v>1813</v>
      </c>
      <c r="E2525" s="273">
        <v>16</v>
      </c>
      <c r="F2525" s="162">
        <v>6</v>
      </c>
      <c r="G2525" s="25">
        <v>307.88215999999994</v>
      </c>
      <c r="H2525" s="289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</row>
    <row r="2526" spans="1:22" x14ac:dyDescent="0.25">
      <c r="A2526" s="87" t="s">
        <v>1810</v>
      </c>
      <c r="B2526" s="24" t="s">
        <v>1896</v>
      </c>
      <c r="C2526" s="103">
        <v>2023</v>
      </c>
      <c r="D2526" s="12" t="s">
        <v>1813</v>
      </c>
      <c r="E2526" s="273">
        <v>17</v>
      </c>
      <c r="F2526" s="162">
        <v>0</v>
      </c>
      <c r="G2526" s="25">
        <v>249.24414999999999</v>
      </c>
      <c r="H2526" s="289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</row>
    <row r="2527" spans="1:22" x14ac:dyDescent="0.25">
      <c r="A2527" s="87" t="s">
        <v>1810</v>
      </c>
      <c r="B2527" s="24" t="s">
        <v>1897</v>
      </c>
      <c r="C2527" s="103">
        <v>2023</v>
      </c>
      <c r="D2527" s="12" t="s">
        <v>1813</v>
      </c>
      <c r="E2527" s="273">
        <v>8</v>
      </c>
      <c r="F2527" s="162">
        <v>15</v>
      </c>
      <c r="G2527" s="25">
        <v>124.13788000000001</v>
      </c>
      <c r="H2527" s="289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</row>
    <row r="2528" spans="1:22" x14ac:dyDescent="0.25">
      <c r="A2528" s="87" t="s">
        <v>1810</v>
      </c>
      <c r="B2528" s="24" t="s">
        <v>1898</v>
      </c>
      <c r="C2528" s="103">
        <v>2023</v>
      </c>
      <c r="D2528" s="12" t="s">
        <v>1813</v>
      </c>
      <c r="E2528" s="273">
        <v>1</v>
      </c>
      <c r="F2528" s="162">
        <v>10</v>
      </c>
      <c r="G2528" s="25">
        <v>10.1661</v>
      </c>
      <c r="H2528" s="289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</row>
    <row r="2529" spans="1:22" x14ac:dyDescent="0.25">
      <c r="A2529" s="87" t="s">
        <v>1810</v>
      </c>
      <c r="B2529" s="24" t="s">
        <v>1899</v>
      </c>
      <c r="C2529" s="103">
        <v>2023</v>
      </c>
      <c r="D2529" s="12" t="s">
        <v>1813</v>
      </c>
      <c r="E2529" s="273">
        <v>2</v>
      </c>
      <c r="F2529" s="162">
        <v>0</v>
      </c>
      <c r="G2529" s="25">
        <v>34.223419999999997</v>
      </c>
      <c r="H2529" s="289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</row>
    <row r="2530" spans="1:22" ht="25.5" x14ac:dyDescent="0.25">
      <c r="A2530" s="87" t="s">
        <v>1810</v>
      </c>
      <c r="B2530" s="24" t="s">
        <v>1900</v>
      </c>
      <c r="C2530" s="103">
        <v>2023</v>
      </c>
      <c r="D2530" s="12" t="s">
        <v>1813</v>
      </c>
      <c r="E2530" s="273">
        <v>10</v>
      </c>
      <c r="F2530" s="162">
        <v>5</v>
      </c>
      <c r="G2530" s="25">
        <v>167.26211999999998</v>
      </c>
      <c r="H2530" s="289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</row>
    <row r="2531" spans="1:22" ht="25.5" x14ac:dyDescent="0.25">
      <c r="A2531" s="87" t="s">
        <v>1810</v>
      </c>
      <c r="B2531" s="24" t="s">
        <v>1900</v>
      </c>
      <c r="C2531" s="103">
        <v>2023</v>
      </c>
      <c r="D2531" s="12" t="s">
        <v>1813</v>
      </c>
      <c r="E2531" s="273">
        <v>33</v>
      </c>
      <c r="F2531" s="162">
        <v>5</v>
      </c>
      <c r="G2531" s="25">
        <v>535.28651000000002</v>
      </c>
      <c r="H2531" s="289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</row>
    <row r="2532" spans="1:22" x14ac:dyDescent="0.25">
      <c r="A2532" s="87" t="s">
        <v>1810</v>
      </c>
      <c r="B2532" s="24" t="s">
        <v>1812</v>
      </c>
      <c r="C2532" s="103">
        <v>2023</v>
      </c>
      <c r="D2532" s="12" t="s">
        <v>1813</v>
      </c>
      <c r="E2532" s="273">
        <v>3</v>
      </c>
      <c r="F2532" s="162">
        <v>0</v>
      </c>
      <c r="G2532" s="25">
        <v>42.440779999999997</v>
      </c>
      <c r="H2532" s="289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</row>
    <row r="2533" spans="1:22" x14ac:dyDescent="0.25">
      <c r="A2533" s="87" t="s">
        <v>1810</v>
      </c>
      <c r="B2533" s="24" t="s">
        <v>1901</v>
      </c>
      <c r="C2533" s="103">
        <v>2023</v>
      </c>
      <c r="D2533" s="12" t="s">
        <v>1813</v>
      </c>
      <c r="E2533" s="273">
        <v>33</v>
      </c>
      <c r="F2533" s="162">
        <v>0</v>
      </c>
      <c r="G2533" s="25">
        <v>491.53627</v>
      </c>
      <c r="H2533" s="289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</row>
    <row r="2534" spans="1:22" x14ac:dyDescent="0.25">
      <c r="A2534" s="87" t="s">
        <v>1810</v>
      </c>
      <c r="B2534" s="24" t="s">
        <v>1902</v>
      </c>
      <c r="C2534" s="103">
        <v>2023</v>
      </c>
      <c r="D2534" s="12" t="s">
        <v>1813</v>
      </c>
      <c r="E2534" s="273">
        <v>4</v>
      </c>
      <c r="F2534" s="162">
        <v>0</v>
      </c>
      <c r="G2534" s="25">
        <v>64.523579999999995</v>
      </c>
      <c r="H2534" s="289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</row>
    <row r="2535" spans="1:22" x14ac:dyDescent="0.25">
      <c r="A2535" s="87" t="s">
        <v>1810</v>
      </c>
      <c r="B2535" s="24" t="s">
        <v>1903</v>
      </c>
      <c r="C2535" s="103">
        <v>2023</v>
      </c>
      <c r="D2535" s="12" t="s">
        <v>1813</v>
      </c>
      <c r="E2535" s="273">
        <v>1</v>
      </c>
      <c r="F2535" s="162">
        <v>0</v>
      </c>
      <c r="G2535" s="25">
        <v>32.624020000000002</v>
      </c>
      <c r="H2535" s="289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</row>
    <row r="2536" spans="1:22" x14ac:dyDescent="0.25">
      <c r="A2536" s="87" t="s">
        <v>1810</v>
      </c>
      <c r="B2536" s="24" t="s">
        <v>1818</v>
      </c>
      <c r="C2536" s="103">
        <v>2023</v>
      </c>
      <c r="D2536" s="12" t="s">
        <v>1813</v>
      </c>
      <c r="E2536" s="273">
        <v>30</v>
      </c>
      <c r="F2536" s="162">
        <v>0</v>
      </c>
      <c r="G2536" s="25">
        <v>683.26093000000014</v>
      </c>
      <c r="H2536" s="289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</row>
    <row r="2537" spans="1:22" x14ac:dyDescent="0.25">
      <c r="A2537" s="87" t="s">
        <v>1810</v>
      </c>
      <c r="B2537" s="24" t="s">
        <v>1818</v>
      </c>
      <c r="C2537" s="103">
        <v>2023</v>
      </c>
      <c r="D2537" s="12" t="s">
        <v>1813</v>
      </c>
      <c r="E2537" s="273">
        <v>50</v>
      </c>
      <c r="F2537" s="162">
        <v>0</v>
      </c>
      <c r="G2537" s="25">
        <v>845.70739000000003</v>
      </c>
      <c r="H2537" s="289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</row>
    <row r="2538" spans="1:22" ht="25.5" x14ac:dyDescent="0.25">
      <c r="A2538" s="87" t="s">
        <v>1810</v>
      </c>
      <c r="B2538" s="136" t="s">
        <v>1904</v>
      </c>
      <c r="C2538" s="103">
        <v>2023</v>
      </c>
      <c r="D2538" s="12" t="s">
        <v>1813</v>
      </c>
      <c r="E2538" s="82">
        <v>1</v>
      </c>
      <c r="F2538" s="432">
        <v>15</v>
      </c>
      <c r="G2538" s="46">
        <v>33.979999999999997</v>
      </c>
      <c r="H2538" s="289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</row>
    <row r="2539" spans="1:22" x14ac:dyDescent="0.25">
      <c r="A2539" s="137" t="s">
        <v>1810</v>
      </c>
      <c r="B2539" s="47" t="s">
        <v>1905</v>
      </c>
      <c r="C2539" s="138">
        <v>2024</v>
      </c>
      <c r="D2539" s="139" t="s">
        <v>1813</v>
      </c>
      <c r="E2539" s="55">
        <v>1</v>
      </c>
      <c r="F2539" s="434">
        <v>5</v>
      </c>
      <c r="G2539" s="296">
        <v>42.10566</v>
      </c>
      <c r="H2539" s="289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</row>
    <row r="2540" spans="1:22" ht="25.5" x14ac:dyDescent="0.25">
      <c r="A2540" s="137" t="s">
        <v>1810</v>
      </c>
      <c r="B2540" s="47" t="s">
        <v>1906</v>
      </c>
      <c r="C2540" s="140">
        <v>2024</v>
      </c>
      <c r="D2540" s="116" t="s">
        <v>1813</v>
      </c>
      <c r="E2540" s="55">
        <v>1</v>
      </c>
      <c r="F2540" s="434">
        <v>10</v>
      </c>
      <c r="G2540" s="296">
        <v>22.044910000000002</v>
      </c>
      <c r="H2540" s="289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</row>
    <row r="2541" spans="1:22" x14ac:dyDescent="0.25">
      <c r="A2541" s="137" t="s">
        <v>1810</v>
      </c>
      <c r="B2541" s="47" t="s">
        <v>1907</v>
      </c>
      <c r="C2541" s="140">
        <v>2024</v>
      </c>
      <c r="D2541" s="116" t="s">
        <v>1813</v>
      </c>
      <c r="E2541" s="55">
        <v>1</v>
      </c>
      <c r="F2541" s="434">
        <v>1</v>
      </c>
      <c r="G2541" s="296">
        <v>24.388200000000001</v>
      </c>
      <c r="H2541" s="289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</row>
    <row r="2542" spans="1:22" ht="25.5" x14ac:dyDescent="0.25">
      <c r="A2542" s="137" t="s">
        <v>1810</v>
      </c>
      <c r="B2542" s="47" t="s">
        <v>821</v>
      </c>
      <c r="C2542" s="140">
        <v>2024</v>
      </c>
      <c r="D2542" s="116" t="s">
        <v>1813</v>
      </c>
      <c r="E2542" s="55">
        <v>1</v>
      </c>
      <c r="F2542" s="434">
        <v>5</v>
      </c>
      <c r="G2542" s="296">
        <v>24.301669999999998</v>
      </c>
      <c r="H2542" s="289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</row>
    <row r="2543" spans="1:22" x14ac:dyDescent="0.25">
      <c r="A2543" s="137" t="s">
        <v>1810</v>
      </c>
      <c r="B2543" s="47" t="s">
        <v>825</v>
      </c>
      <c r="C2543" s="140">
        <v>2024</v>
      </c>
      <c r="D2543" s="116" t="s">
        <v>1813</v>
      </c>
      <c r="E2543" s="55">
        <v>1</v>
      </c>
      <c r="F2543" s="434">
        <v>15</v>
      </c>
      <c r="G2543" s="296">
        <v>40.066650000000003</v>
      </c>
      <c r="H2543" s="289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</row>
    <row r="2544" spans="1:22" ht="25.5" x14ac:dyDescent="0.25">
      <c r="A2544" s="137" t="s">
        <v>1810</v>
      </c>
      <c r="B2544" s="47" t="s">
        <v>826</v>
      </c>
      <c r="C2544" s="140">
        <v>2024</v>
      </c>
      <c r="D2544" s="116" t="s">
        <v>1813</v>
      </c>
      <c r="E2544" s="55">
        <v>1</v>
      </c>
      <c r="F2544" s="434">
        <v>15</v>
      </c>
      <c r="G2544" s="296">
        <v>38.099069999999998</v>
      </c>
      <c r="H2544" s="289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</row>
    <row r="2545" spans="1:22" ht="38.25" x14ac:dyDescent="0.25">
      <c r="A2545" s="137" t="s">
        <v>1810</v>
      </c>
      <c r="B2545" s="47" t="s">
        <v>1908</v>
      </c>
      <c r="C2545" s="140">
        <v>2024</v>
      </c>
      <c r="D2545" s="116" t="s">
        <v>1813</v>
      </c>
      <c r="E2545" s="55">
        <v>1</v>
      </c>
      <c r="F2545" s="434">
        <v>10</v>
      </c>
      <c r="G2545" s="296">
        <v>21.367939999999997</v>
      </c>
      <c r="H2545" s="289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</row>
    <row r="2546" spans="1:22" ht="25.5" x14ac:dyDescent="0.25">
      <c r="A2546" s="137" t="s">
        <v>1810</v>
      </c>
      <c r="B2546" s="47" t="s">
        <v>1909</v>
      </c>
      <c r="C2546" s="140">
        <v>2024</v>
      </c>
      <c r="D2546" s="116" t="s">
        <v>1813</v>
      </c>
      <c r="E2546" s="55">
        <v>1</v>
      </c>
      <c r="F2546" s="434">
        <v>15</v>
      </c>
      <c r="G2546" s="296">
        <v>47.367699999999999</v>
      </c>
      <c r="H2546" s="289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</row>
    <row r="2547" spans="1:22" ht="38.25" x14ac:dyDescent="0.25">
      <c r="A2547" s="137" t="s">
        <v>1810</v>
      </c>
      <c r="B2547" s="47" t="s">
        <v>1910</v>
      </c>
      <c r="C2547" s="140">
        <v>2024</v>
      </c>
      <c r="D2547" s="116" t="s">
        <v>1813</v>
      </c>
      <c r="E2547" s="55">
        <v>1</v>
      </c>
      <c r="F2547" s="434">
        <v>10</v>
      </c>
      <c r="G2547" s="296">
        <v>47.367699999999999</v>
      </c>
      <c r="H2547" s="289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</row>
    <row r="2548" spans="1:22" ht="25.5" x14ac:dyDescent="0.25">
      <c r="A2548" s="137" t="s">
        <v>1810</v>
      </c>
      <c r="B2548" s="47" t="s">
        <v>1911</v>
      </c>
      <c r="C2548" s="140">
        <v>2024</v>
      </c>
      <c r="D2548" s="116" t="s">
        <v>1813</v>
      </c>
      <c r="E2548" s="55">
        <v>1</v>
      </c>
      <c r="F2548" s="434">
        <v>10</v>
      </c>
      <c r="G2548" s="296">
        <v>47.367699999999999</v>
      </c>
      <c r="H2548" s="289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</row>
    <row r="2549" spans="1:22" ht="25.5" x14ac:dyDescent="0.25">
      <c r="A2549" s="137" t="s">
        <v>1810</v>
      </c>
      <c r="B2549" s="47" t="s">
        <v>1912</v>
      </c>
      <c r="C2549" s="140">
        <v>2024</v>
      </c>
      <c r="D2549" s="116" t="s">
        <v>1813</v>
      </c>
      <c r="E2549" s="55">
        <v>1</v>
      </c>
      <c r="F2549" s="434">
        <v>5</v>
      </c>
      <c r="G2549" s="296">
        <v>47.367699999999999</v>
      </c>
      <c r="H2549" s="289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</row>
    <row r="2550" spans="1:22" ht="25.5" x14ac:dyDescent="0.25">
      <c r="A2550" s="137" t="s">
        <v>1810</v>
      </c>
      <c r="B2550" s="47" t="s">
        <v>1913</v>
      </c>
      <c r="C2550" s="140">
        <v>2024</v>
      </c>
      <c r="D2550" s="116" t="s">
        <v>1813</v>
      </c>
      <c r="E2550" s="55">
        <v>1</v>
      </c>
      <c r="F2550" s="434">
        <v>10</v>
      </c>
      <c r="G2550" s="296">
        <v>47.367699999999999</v>
      </c>
      <c r="H2550" s="289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</row>
    <row r="2551" spans="1:22" ht="25.5" x14ac:dyDescent="0.25">
      <c r="A2551" s="137" t="s">
        <v>1810</v>
      </c>
      <c r="B2551" s="47" t="s">
        <v>1914</v>
      </c>
      <c r="C2551" s="140">
        <v>2024</v>
      </c>
      <c r="D2551" s="116" t="s">
        <v>1813</v>
      </c>
      <c r="E2551" s="55">
        <v>1</v>
      </c>
      <c r="F2551" s="434">
        <v>5</v>
      </c>
      <c r="G2551" s="296">
        <v>47.367699999999999</v>
      </c>
      <c r="H2551" s="289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</row>
    <row r="2552" spans="1:22" ht="25.5" x14ac:dyDescent="0.25">
      <c r="A2552" s="137" t="s">
        <v>1810</v>
      </c>
      <c r="B2552" s="47" t="s">
        <v>1915</v>
      </c>
      <c r="C2552" s="140">
        <v>2024</v>
      </c>
      <c r="D2552" s="116" t="s">
        <v>1813</v>
      </c>
      <c r="E2552" s="55">
        <v>1</v>
      </c>
      <c r="F2552" s="434">
        <v>5</v>
      </c>
      <c r="G2552" s="296">
        <v>47.367699999999999</v>
      </c>
      <c r="H2552" s="289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</row>
    <row r="2553" spans="1:22" ht="25.5" x14ac:dyDescent="0.25">
      <c r="A2553" s="137" t="s">
        <v>1810</v>
      </c>
      <c r="B2553" s="47" t="s">
        <v>1916</v>
      </c>
      <c r="C2553" s="140">
        <v>2024</v>
      </c>
      <c r="D2553" s="116" t="s">
        <v>1813</v>
      </c>
      <c r="E2553" s="55">
        <v>1</v>
      </c>
      <c r="F2553" s="434">
        <v>12</v>
      </c>
      <c r="G2553" s="296">
        <v>47.367699999999999</v>
      </c>
      <c r="H2553" s="289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</row>
    <row r="2554" spans="1:22" ht="25.5" x14ac:dyDescent="0.25">
      <c r="A2554" s="137" t="s">
        <v>1810</v>
      </c>
      <c r="B2554" s="47" t="s">
        <v>1917</v>
      </c>
      <c r="C2554" s="140">
        <v>2024</v>
      </c>
      <c r="D2554" s="116" t="s">
        <v>1813</v>
      </c>
      <c r="E2554" s="55">
        <v>1</v>
      </c>
      <c r="F2554" s="434">
        <v>10</v>
      </c>
      <c r="G2554" s="296">
        <v>47.367699999999999</v>
      </c>
      <c r="H2554" s="289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</row>
    <row r="2555" spans="1:22" ht="25.5" x14ac:dyDescent="0.25">
      <c r="A2555" s="137" t="s">
        <v>1810</v>
      </c>
      <c r="B2555" s="47" t="s">
        <v>1918</v>
      </c>
      <c r="C2555" s="140">
        <v>2024</v>
      </c>
      <c r="D2555" s="116" t="s">
        <v>1813</v>
      </c>
      <c r="E2555" s="55">
        <v>1</v>
      </c>
      <c r="F2555" s="434">
        <v>5</v>
      </c>
      <c r="G2555" s="296">
        <v>12.132999999999999</v>
      </c>
      <c r="H2555" s="289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</row>
    <row r="2556" spans="1:22" x14ac:dyDescent="0.25">
      <c r="A2556" s="137" t="s">
        <v>1810</v>
      </c>
      <c r="B2556" s="47" t="s">
        <v>1919</v>
      </c>
      <c r="C2556" s="140">
        <v>2024</v>
      </c>
      <c r="D2556" s="116" t="s">
        <v>1813</v>
      </c>
      <c r="E2556" s="55">
        <v>1</v>
      </c>
      <c r="F2556" s="434">
        <v>7</v>
      </c>
      <c r="G2556" s="296">
        <v>12.132999999999999</v>
      </c>
      <c r="H2556" s="289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</row>
    <row r="2557" spans="1:22" ht="25.5" x14ac:dyDescent="0.25">
      <c r="A2557" s="137" t="s">
        <v>1810</v>
      </c>
      <c r="B2557" s="47" t="s">
        <v>1920</v>
      </c>
      <c r="C2557" s="140">
        <v>2024</v>
      </c>
      <c r="D2557" s="116" t="s">
        <v>1813</v>
      </c>
      <c r="E2557" s="55">
        <v>1</v>
      </c>
      <c r="F2557" s="434">
        <v>3</v>
      </c>
      <c r="G2557" s="296">
        <v>12.132999999999999</v>
      </c>
      <c r="H2557" s="289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</row>
    <row r="2558" spans="1:22" ht="25.5" x14ac:dyDescent="0.25">
      <c r="A2558" s="137" t="s">
        <v>1810</v>
      </c>
      <c r="B2558" s="47" t="s">
        <v>1921</v>
      </c>
      <c r="C2558" s="140">
        <v>2024</v>
      </c>
      <c r="D2558" s="116" t="s">
        <v>1813</v>
      </c>
      <c r="E2558" s="55">
        <v>1</v>
      </c>
      <c r="F2558" s="434">
        <v>6</v>
      </c>
      <c r="G2558" s="296">
        <v>12.134</v>
      </c>
      <c r="H2558" s="289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</row>
    <row r="2559" spans="1:22" ht="25.5" x14ac:dyDescent="0.25">
      <c r="A2559" s="137" t="s">
        <v>1810</v>
      </c>
      <c r="B2559" s="47" t="s">
        <v>1922</v>
      </c>
      <c r="C2559" s="140">
        <v>2024</v>
      </c>
      <c r="D2559" s="116" t="s">
        <v>1813</v>
      </c>
      <c r="E2559" s="55">
        <v>1</v>
      </c>
      <c r="F2559" s="434">
        <v>1</v>
      </c>
      <c r="G2559" s="296">
        <v>26.036000000000001</v>
      </c>
      <c r="H2559" s="289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</row>
    <row r="2560" spans="1:22" ht="25.5" x14ac:dyDescent="0.25">
      <c r="A2560" s="137" t="s">
        <v>1810</v>
      </c>
      <c r="B2560" s="47" t="s">
        <v>1923</v>
      </c>
      <c r="C2560" s="140">
        <v>2024</v>
      </c>
      <c r="D2560" s="116" t="s">
        <v>1813</v>
      </c>
      <c r="E2560" s="55">
        <v>1</v>
      </c>
      <c r="F2560" s="434">
        <v>5.5</v>
      </c>
      <c r="G2560" s="296">
        <v>26.036000000000001</v>
      </c>
      <c r="H2560" s="289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</row>
    <row r="2561" spans="1:22" ht="38.25" x14ac:dyDescent="0.25">
      <c r="A2561" s="137" t="s">
        <v>1810</v>
      </c>
      <c r="B2561" s="47" t="s">
        <v>1924</v>
      </c>
      <c r="C2561" s="140">
        <v>2024</v>
      </c>
      <c r="D2561" s="116" t="s">
        <v>1813</v>
      </c>
      <c r="E2561" s="55">
        <v>1</v>
      </c>
      <c r="F2561" s="434">
        <v>3</v>
      </c>
      <c r="G2561" s="296">
        <v>26.036000000000001</v>
      </c>
      <c r="H2561" s="289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</row>
    <row r="2562" spans="1:22" ht="25.5" x14ac:dyDescent="0.25">
      <c r="A2562" s="137" t="s">
        <v>1810</v>
      </c>
      <c r="B2562" s="47" t="s">
        <v>1925</v>
      </c>
      <c r="C2562" s="140">
        <v>2024</v>
      </c>
      <c r="D2562" s="116" t="s">
        <v>1813</v>
      </c>
      <c r="E2562" s="55">
        <v>1</v>
      </c>
      <c r="F2562" s="434">
        <v>10</v>
      </c>
      <c r="G2562" s="296">
        <v>26.036000000000001</v>
      </c>
      <c r="H2562" s="289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</row>
    <row r="2563" spans="1:22" x14ac:dyDescent="0.25">
      <c r="A2563" s="137" t="s">
        <v>1810</v>
      </c>
      <c r="B2563" s="47" t="s">
        <v>1926</v>
      </c>
      <c r="C2563" s="140">
        <v>2024</v>
      </c>
      <c r="D2563" s="116" t="s">
        <v>1813</v>
      </c>
      <c r="E2563" s="55">
        <v>1</v>
      </c>
      <c r="F2563" s="434">
        <v>10</v>
      </c>
      <c r="G2563" s="296">
        <v>26.036000000000001</v>
      </c>
      <c r="H2563" s="289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</row>
    <row r="2564" spans="1:22" ht="25.5" x14ac:dyDescent="0.25">
      <c r="A2564" s="137" t="s">
        <v>1810</v>
      </c>
      <c r="B2564" s="47" t="s">
        <v>1927</v>
      </c>
      <c r="C2564" s="140">
        <v>2024</v>
      </c>
      <c r="D2564" s="116" t="s">
        <v>1813</v>
      </c>
      <c r="E2564" s="55">
        <v>1</v>
      </c>
      <c r="F2564" s="434">
        <v>1</v>
      </c>
      <c r="G2564" s="296">
        <v>26.036000000000001</v>
      </c>
      <c r="H2564" s="289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</row>
    <row r="2565" spans="1:22" ht="38.25" x14ac:dyDescent="0.25">
      <c r="A2565" s="137" t="s">
        <v>1810</v>
      </c>
      <c r="B2565" s="47" t="s">
        <v>1928</v>
      </c>
      <c r="C2565" s="140">
        <v>2024</v>
      </c>
      <c r="D2565" s="116" t="s">
        <v>1813</v>
      </c>
      <c r="E2565" s="55">
        <v>1</v>
      </c>
      <c r="F2565" s="434">
        <v>15</v>
      </c>
      <c r="G2565" s="296">
        <v>26.036000000000001</v>
      </c>
      <c r="H2565" s="289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</row>
    <row r="2566" spans="1:22" ht="25.5" x14ac:dyDescent="0.25">
      <c r="A2566" s="137" t="s">
        <v>1810</v>
      </c>
      <c r="B2566" s="47" t="s">
        <v>1929</v>
      </c>
      <c r="C2566" s="140">
        <v>2024</v>
      </c>
      <c r="D2566" s="116" t="s">
        <v>1813</v>
      </c>
      <c r="E2566" s="55">
        <v>1</v>
      </c>
      <c r="F2566" s="434">
        <v>8</v>
      </c>
      <c r="G2566" s="296">
        <v>26.036000000000001</v>
      </c>
      <c r="H2566" s="289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</row>
    <row r="2567" spans="1:22" ht="38.25" x14ac:dyDescent="0.25">
      <c r="A2567" s="137" t="s">
        <v>1810</v>
      </c>
      <c r="B2567" s="47" t="s">
        <v>1930</v>
      </c>
      <c r="C2567" s="140">
        <v>2024</v>
      </c>
      <c r="D2567" s="116" t="s">
        <v>1813</v>
      </c>
      <c r="E2567" s="55">
        <v>1</v>
      </c>
      <c r="F2567" s="434">
        <v>14</v>
      </c>
      <c r="G2567" s="296">
        <v>26.036000000000001</v>
      </c>
      <c r="H2567" s="289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</row>
    <row r="2568" spans="1:22" ht="51" x14ac:dyDescent="0.25">
      <c r="A2568" s="137" t="s">
        <v>1810</v>
      </c>
      <c r="B2568" s="47" t="s">
        <v>1931</v>
      </c>
      <c r="C2568" s="140">
        <v>2024</v>
      </c>
      <c r="D2568" s="116" t="s">
        <v>1813</v>
      </c>
      <c r="E2568" s="55">
        <v>1</v>
      </c>
      <c r="F2568" s="434">
        <v>15</v>
      </c>
      <c r="G2568" s="296">
        <v>26.036000000000001</v>
      </c>
      <c r="H2568" s="289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</row>
    <row r="2569" spans="1:22" x14ac:dyDescent="0.25">
      <c r="A2569" s="137" t="s">
        <v>1810</v>
      </c>
      <c r="B2569" s="47" t="s">
        <v>1932</v>
      </c>
      <c r="C2569" s="140">
        <v>2024</v>
      </c>
      <c r="D2569" s="116" t="s">
        <v>1813</v>
      </c>
      <c r="E2569" s="55">
        <v>1</v>
      </c>
      <c r="F2569" s="434">
        <v>5</v>
      </c>
      <c r="G2569" s="296">
        <v>26.036000000000001</v>
      </c>
      <c r="H2569" s="289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</row>
    <row r="2570" spans="1:22" ht="25.5" x14ac:dyDescent="0.25">
      <c r="A2570" s="137" t="s">
        <v>1810</v>
      </c>
      <c r="B2570" s="47" t="s">
        <v>1933</v>
      </c>
      <c r="C2570" s="140">
        <v>2024</v>
      </c>
      <c r="D2570" s="116" t="s">
        <v>1813</v>
      </c>
      <c r="E2570" s="55">
        <v>1</v>
      </c>
      <c r="F2570" s="434">
        <v>10</v>
      </c>
      <c r="G2570" s="296">
        <v>26.036000000000001</v>
      </c>
      <c r="H2570" s="289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</row>
    <row r="2571" spans="1:22" x14ac:dyDescent="0.25">
      <c r="A2571" s="137" t="s">
        <v>1810</v>
      </c>
      <c r="B2571" s="47" t="s">
        <v>1934</v>
      </c>
      <c r="C2571" s="140">
        <v>2024</v>
      </c>
      <c r="D2571" s="116" t="s">
        <v>1813</v>
      </c>
      <c r="E2571" s="55">
        <v>1</v>
      </c>
      <c r="F2571" s="434">
        <v>10</v>
      </c>
      <c r="G2571" s="296">
        <v>26.036000000000001</v>
      </c>
      <c r="H2571" s="289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</row>
    <row r="2572" spans="1:22" ht="25.5" x14ac:dyDescent="0.25">
      <c r="A2572" s="137" t="s">
        <v>1810</v>
      </c>
      <c r="B2572" s="47" t="s">
        <v>1935</v>
      </c>
      <c r="C2572" s="140">
        <v>2024</v>
      </c>
      <c r="D2572" s="116" t="s">
        <v>1813</v>
      </c>
      <c r="E2572" s="55">
        <v>1</v>
      </c>
      <c r="F2572" s="434">
        <v>10</v>
      </c>
      <c r="G2572" s="296">
        <v>26.036000000000001</v>
      </c>
      <c r="H2572" s="289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</row>
    <row r="2573" spans="1:22" ht="38.25" x14ac:dyDescent="0.25">
      <c r="A2573" s="137" t="s">
        <v>1810</v>
      </c>
      <c r="B2573" s="47" t="s">
        <v>1936</v>
      </c>
      <c r="C2573" s="140">
        <v>2024</v>
      </c>
      <c r="D2573" s="116" t="s">
        <v>1813</v>
      </c>
      <c r="E2573" s="55">
        <v>1</v>
      </c>
      <c r="F2573" s="434">
        <v>10</v>
      </c>
      <c r="G2573" s="296">
        <v>26.036999999999999</v>
      </c>
      <c r="H2573" s="289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</row>
    <row r="2574" spans="1:22" ht="38.25" x14ac:dyDescent="0.25">
      <c r="A2574" s="137" t="s">
        <v>1810</v>
      </c>
      <c r="B2574" s="47" t="s">
        <v>1937</v>
      </c>
      <c r="C2574" s="140">
        <v>2024</v>
      </c>
      <c r="D2574" s="116" t="s">
        <v>1813</v>
      </c>
      <c r="E2574" s="55">
        <v>1</v>
      </c>
      <c r="F2574" s="434">
        <v>1</v>
      </c>
      <c r="G2574" s="296">
        <v>26.036999999999999</v>
      </c>
      <c r="H2574" s="289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</row>
    <row r="2575" spans="1:22" ht="25.5" x14ac:dyDescent="0.25">
      <c r="A2575" s="137" t="s">
        <v>1810</v>
      </c>
      <c r="B2575" s="47" t="s">
        <v>1938</v>
      </c>
      <c r="C2575" s="140">
        <v>2024</v>
      </c>
      <c r="D2575" s="116" t="s">
        <v>1813</v>
      </c>
      <c r="E2575" s="55">
        <v>1</v>
      </c>
      <c r="F2575" s="434">
        <v>1</v>
      </c>
      <c r="G2575" s="296">
        <v>26.036999999999999</v>
      </c>
      <c r="H2575" s="289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</row>
    <row r="2576" spans="1:22" x14ac:dyDescent="0.25">
      <c r="A2576" s="137" t="s">
        <v>1810</v>
      </c>
      <c r="B2576" s="47" t="s">
        <v>1939</v>
      </c>
      <c r="C2576" s="140">
        <v>2024</v>
      </c>
      <c r="D2576" s="116" t="s">
        <v>1813</v>
      </c>
      <c r="E2576" s="55">
        <v>1</v>
      </c>
      <c r="F2576" s="434">
        <v>10</v>
      </c>
      <c r="G2576" s="298">
        <v>21.836299999999998</v>
      </c>
      <c r="H2576" s="289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</row>
    <row r="2577" spans="1:22" ht="25.5" x14ac:dyDescent="0.25">
      <c r="A2577" s="137" t="s">
        <v>1810</v>
      </c>
      <c r="B2577" s="47" t="s">
        <v>1940</v>
      </c>
      <c r="C2577" s="140">
        <v>2024</v>
      </c>
      <c r="D2577" s="116" t="s">
        <v>1813</v>
      </c>
      <c r="E2577" s="55">
        <v>1</v>
      </c>
      <c r="F2577" s="434">
        <v>4</v>
      </c>
      <c r="G2577" s="298">
        <v>22.454189999999997</v>
      </c>
      <c r="H2577" s="289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</row>
    <row r="2578" spans="1:22" x14ac:dyDescent="0.25">
      <c r="A2578" s="137" t="s">
        <v>1810</v>
      </c>
      <c r="B2578" s="47" t="s">
        <v>840</v>
      </c>
      <c r="C2578" s="140">
        <v>2024</v>
      </c>
      <c r="D2578" s="116" t="s">
        <v>1813</v>
      </c>
      <c r="E2578" s="55">
        <v>1</v>
      </c>
      <c r="F2578" s="434">
        <v>3</v>
      </c>
      <c r="G2578" s="298">
        <v>19.937876666666668</v>
      </c>
      <c r="H2578" s="289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</row>
    <row r="2579" spans="1:22" x14ac:dyDescent="0.25">
      <c r="A2579" s="137" t="s">
        <v>1810</v>
      </c>
      <c r="B2579" s="50" t="s">
        <v>841</v>
      </c>
      <c r="C2579" s="140">
        <v>2024</v>
      </c>
      <c r="D2579" s="116" t="s">
        <v>1813</v>
      </c>
      <c r="E2579" s="55">
        <v>1</v>
      </c>
      <c r="F2579" s="434">
        <v>3</v>
      </c>
      <c r="G2579" s="298">
        <v>19.937876666666668</v>
      </c>
      <c r="H2579" s="289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</row>
    <row r="2580" spans="1:22" x14ac:dyDescent="0.25">
      <c r="A2580" s="137" t="s">
        <v>1810</v>
      </c>
      <c r="B2580" s="47" t="s">
        <v>842</v>
      </c>
      <c r="C2580" s="140">
        <v>2024</v>
      </c>
      <c r="D2580" s="116" t="s">
        <v>1813</v>
      </c>
      <c r="E2580" s="55">
        <v>1</v>
      </c>
      <c r="F2580" s="434">
        <v>3</v>
      </c>
      <c r="G2580" s="298">
        <v>19.937876666666668</v>
      </c>
      <c r="H2580" s="289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</row>
    <row r="2581" spans="1:22" ht="25.5" x14ac:dyDescent="0.25">
      <c r="A2581" s="137" t="s">
        <v>1810</v>
      </c>
      <c r="B2581" s="47" t="s">
        <v>1941</v>
      </c>
      <c r="C2581" s="140">
        <v>2024</v>
      </c>
      <c r="D2581" s="116" t="s">
        <v>1813</v>
      </c>
      <c r="E2581" s="55">
        <v>1</v>
      </c>
      <c r="F2581" s="434">
        <v>10</v>
      </c>
      <c r="G2581" s="298">
        <v>14.3422</v>
      </c>
      <c r="H2581" s="289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</row>
    <row r="2582" spans="1:22" ht="25.5" x14ac:dyDescent="0.25">
      <c r="A2582" s="137" t="s">
        <v>1810</v>
      </c>
      <c r="B2582" s="47" t="s">
        <v>1942</v>
      </c>
      <c r="C2582" s="140">
        <v>2024</v>
      </c>
      <c r="D2582" s="116" t="s">
        <v>1813</v>
      </c>
      <c r="E2582" s="55">
        <v>1</v>
      </c>
      <c r="F2582" s="434">
        <v>10</v>
      </c>
      <c r="G2582" s="298">
        <v>14.3422</v>
      </c>
      <c r="H2582" s="289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</row>
    <row r="2583" spans="1:22" ht="25.5" x14ac:dyDescent="0.25">
      <c r="A2583" s="137" t="s">
        <v>1810</v>
      </c>
      <c r="B2583" s="47" t="s">
        <v>1943</v>
      </c>
      <c r="C2583" s="140">
        <v>2024</v>
      </c>
      <c r="D2583" s="116" t="s">
        <v>1813</v>
      </c>
      <c r="E2583" s="55">
        <v>1</v>
      </c>
      <c r="F2583" s="434">
        <v>15</v>
      </c>
      <c r="G2583" s="298">
        <v>14.3422</v>
      </c>
      <c r="H2583" s="289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</row>
    <row r="2584" spans="1:22" ht="38.25" x14ac:dyDescent="0.25">
      <c r="A2584" s="137" t="s">
        <v>1810</v>
      </c>
      <c r="B2584" s="47" t="s">
        <v>1944</v>
      </c>
      <c r="C2584" s="140">
        <v>2024</v>
      </c>
      <c r="D2584" s="116" t="s">
        <v>1813</v>
      </c>
      <c r="E2584" s="55">
        <v>1</v>
      </c>
      <c r="F2584" s="434">
        <v>10</v>
      </c>
      <c r="G2584" s="298">
        <v>14.3422</v>
      </c>
      <c r="H2584" s="289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</row>
    <row r="2585" spans="1:22" ht="45" customHeight="1" x14ac:dyDescent="0.25">
      <c r="A2585" s="137" t="s">
        <v>1810</v>
      </c>
      <c r="B2585" s="141" t="s">
        <v>1945</v>
      </c>
      <c r="C2585" s="140">
        <v>2024</v>
      </c>
      <c r="D2585" s="116" t="s">
        <v>1813</v>
      </c>
      <c r="E2585" s="55">
        <v>1</v>
      </c>
      <c r="F2585" s="434">
        <v>10</v>
      </c>
      <c r="G2585" s="298">
        <v>14.3422</v>
      </c>
      <c r="H2585" s="289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</row>
    <row r="2586" spans="1:22" ht="51" x14ac:dyDescent="0.25">
      <c r="A2586" s="137" t="s">
        <v>1810</v>
      </c>
      <c r="B2586" s="47" t="s">
        <v>848</v>
      </c>
      <c r="C2586" s="140">
        <v>2024</v>
      </c>
      <c r="D2586" s="116" t="s">
        <v>1813</v>
      </c>
      <c r="E2586" s="55">
        <v>1</v>
      </c>
      <c r="F2586" s="434">
        <v>0.65</v>
      </c>
      <c r="G2586" s="298">
        <v>18.468799999999998</v>
      </c>
      <c r="H2586" s="289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</row>
    <row r="2587" spans="1:22" ht="51" x14ac:dyDescent="0.25">
      <c r="A2587" s="137" t="s">
        <v>1810</v>
      </c>
      <c r="B2587" s="47" t="s">
        <v>1946</v>
      </c>
      <c r="C2587" s="140">
        <v>2024</v>
      </c>
      <c r="D2587" s="116" t="s">
        <v>1813</v>
      </c>
      <c r="E2587" s="55">
        <v>1</v>
      </c>
      <c r="F2587" s="434">
        <v>4</v>
      </c>
      <c r="G2587" s="298">
        <v>17.37792</v>
      </c>
      <c r="H2587" s="289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</row>
    <row r="2588" spans="1:22" ht="25.5" x14ac:dyDescent="0.25">
      <c r="A2588" s="137" t="s">
        <v>1810</v>
      </c>
      <c r="B2588" s="47" t="s">
        <v>854</v>
      </c>
      <c r="C2588" s="140">
        <v>2024</v>
      </c>
      <c r="D2588" s="116" t="s">
        <v>1813</v>
      </c>
      <c r="E2588" s="55">
        <v>1</v>
      </c>
      <c r="F2588" s="434">
        <v>3</v>
      </c>
      <c r="G2588" s="298">
        <v>15.359095</v>
      </c>
      <c r="H2588" s="289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</row>
    <row r="2589" spans="1:22" ht="25.5" x14ac:dyDescent="0.25">
      <c r="A2589" s="137" t="s">
        <v>1810</v>
      </c>
      <c r="B2589" s="47" t="s">
        <v>855</v>
      </c>
      <c r="C2589" s="140">
        <v>2024</v>
      </c>
      <c r="D2589" s="116" t="s">
        <v>1813</v>
      </c>
      <c r="E2589" s="55">
        <v>1</v>
      </c>
      <c r="F2589" s="434">
        <v>5</v>
      </c>
      <c r="G2589" s="298">
        <v>15.359095</v>
      </c>
      <c r="H2589" s="289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</row>
    <row r="2590" spans="1:22" ht="25.5" x14ac:dyDescent="0.25">
      <c r="A2590" s="137" t="s">
        <v>1810</v>
      </c>
      <c r="B2590" s="47" t="s">
        <v>856</v>
      </c>
      <c r="C2590" s="140">
        <v>2024</v>
      </c>
      <c r="D2590" s="116" t="s">
        <v>1813</v>
      </c>
      <c r="E2590" s="55">
        <v>1</v>
      </c>
      <c r="F2590" s="434">
        <v>1</v>
      </c>
      <c r="G2590" s="298">
        <v>15.359095</v>
      </c>
      <c r="H2590" s="289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</row>
    <row r="2591" spans="1:22" ht="25.5" x14ac:dyDescent="0.25">
      <c r="A2591" s="137" t="s">
        <v>1810</v>
      </c>
      <c r="B2591" s="47" t="s">
        <v>857</v>
      </c>
      <c r="C2591" s="140">
        <v>2024</v>
      </c>
      <c r="D2591" s="116" t="s">
        <v>1813</v>
      </c>
      <c r="E2591" s="55">
        <v>1</v>
      </c>
      <c r="F2591" s="434">
        <v>2</v>
      </c>
      <c r="G2591" s="298">
        <v>15.359095</v>
      </c>
      <c r="H2591" s="289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</row>
    <row r="2592" spans="1:22" ht="25.5" x14ac:dyDescent="0.25">
      <c r="A2592" s="137" t="s">
        <v>1810</v>
      </c>
      <c r="B2592" s="47" t="s">
        <v>858</v>
      </c>
      <c r="C2592" s="140">
        <v>2024</v>
      </c>
      <c r="D2592" s="116" t="s">
        <v>1813</v>
      </c>
      <c r="E2592" s="55">
        <v>1</v>
      </c>
      <c r="F2592" s="434">
        <v>10</v>
      </c>
      <c r="G2592" s="298">
        <v>17.252959999999998</v>
      </c>
      <c r="H2592" s="289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</row>
    <row r="2593" spans="1:22" ht="38.25" x14ac:dyDescent="0.25">
      <c r="A2593" s="137" t="s">
        <v>1810</v>
      </c>
      <c r="B2593" s="47" t="s">
        <v>1947</v>
      </c>
      <c r="C2593" s="140">
        <v>2024</v>
      </c>
      <c r="D2593" s="116" t="s">
        <v>1813</v>
      </c>
      <c r="E2593" s="55">
        <v>1</v>
      </c>
      <c r="F2593" s="434">
        <v>4</v>
      </c>
      <c r="G2593" s="298">
        <v>18.67999</v>
      </c>
      <c r="H2593" s="289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</row>
    <row r="2594" spans="1:22" ht="51" x14ac:dyDescent="0.25">
      <c r="A2594" s="137" t="s">
        <v>1810</v>
      </c>
      <c r="B2594" s="47" t="s">
        <v>1948</v>
      </c>
      <c r="C2594" s="140">
        <v>2024</v>
      </c>
      <c r="D2594" s="116" t="s">
        <v>1813</v>
      </c>
      <c r="E2594" s="55">
        <v>1</v>
      </c>
      <c r="F2594" s="434">
        <v>15</v>
      </c>
      <c r="G2594" s="298">
        <v>24.474250000000001</v>
      </c>
      <c r="H2594" s="289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</row>
    <row r="2595" spans="1:22" ht="25.5" x14ac:dyDescent="0.25">
      <c r="A2595" s="137" t="s">
        <v>1810</v>
      </c>
      <c r="B2595" s="47" t="s">
        <v>793</v>
      </c>
      <c r="C2595" s="140">
        <v>2024</v>
      </c>
      <c r="D2595" s="116" t="s">
        <v>1813</v>
      </c>
      <c r="E2595" s="55">
        <v>1</v>
      </c>
      <c r="F2595" s="434">
        <v>3</v>
      </c>
      <c r="G2595" s="298">
        <v>24.029689999999999</v>
      </c>
      <c r="H2595" s="289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</row>
    <row r="2596" spans="1:22" x14ac:dyDescent="0.25">
      <c r="A2596" s="137" t="s">
        <v>1810</v>
      </c>
      <c r="B2596" s="47" t="s">
        <v>876</v>
      </c>
      <c r="C2596" s="140">
        <v>2024</v>
      </c>
      <c r="D2596" s="116" t="s">
        <v>1813</v>
      </c>
      <c r="E2596" s="55">
        <v>1</v>
      </c>
      <c r="F2596" s="434">
        <v>10</v>
      </c>
      <c r="G2596" s="298">
        <v>24.862959999999998</v>
      </c>
      <c r="H2596" s="289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</row>
    <row r="2597" spans="1:22" x14ac:dyDescent="0.25">
      <c r="A2597" s="137" t="s">
        <v>1810</v>
      </c>
      <c r="B2597" s="47" t="s">
        <v>1949</v>
      </c>
      <c r="C2597" s="140">
        <v>2024</v>
      </c>
      <c r="D2597" s="116" t="s">
        <v>1813</v>
      </c>
      <c r="E2597" s="55">
        <v>1</v>
      </c>
      <c r="F2597" s="434">
        <v>7</v>
      </c>
      <c r="G2597" s="298">
        <v>25.097729999999999</v>
      </c>
      <c r="H2597" s="289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</row>
    <row r="2598" spans="1:22" ht="25.5" x14ac:dyDescent="0.25">
      <c r="A2598" s="137" t="s">
        <v>1810</v>
      </c>
      <c r="B2598" s="47" t="s">
        <v>882</v>
      </c>
      <c r="C2598" s="140">
        <v>2024</v>
      </c>
      <c r="D2598" s="116" t="s">
        <v>1813</v>
      </c>
      <c r="E2598" s="55">
        <v>1</v>
      </c>
      <c r="F2598" s="434">
        <v>15</v>
      </c>
      <c r="G2598" s="298">
        <v>11.65362</v>
      </c>
      <c r="H2598" s="289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</row>
    <row r="2599" spans="1:22" ht="38.25" x14ac:dyDescent="0.25">
      <c r="A2599" s="137" t="s">
        <v>1810</v>
      </c>
      <c r="B2599" s="47" t="s">
        <v>887</v>
      </c>
      <c r="C2599" s="140">
        <v>2024</v>
      </c>
      <c r="D2599" s="116" t="s">
        <v>1813</v>
      </c>
      <c r="E2599" s="55">
        <v>1</v>
      </c>
      <c r="F2599" s="434">
        <v>2</v>
      </c>
      <c r="G2599" s="298">
        <v>32.961469999999998</v>
      </c>
      <c r="H2599" s="289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</row>
    <row r="2600" spans="1:22" ht="25.5" x14ac:dyDescent="0.25">
      <c r="A2600" s="137" t="s">
        <v>1810</v>
      </c>
      <c r="B2600" s="47" t="s">
        <v>888</v>
      </c>
      <c r="C2600" s="140">
        <v>2024</v>
      </c>
      <c r="D2600" s="116" t="s">
        <v>1813</v>
      </c>
      <c r="E2600" s="55">
        <v>1</v>
      </c>
      <c r="F2600" s="434">
        <v>5</v>
      </c>
      <c r="G2600" s="298">
        <v>21.71443</v>
      </c>
      <c r="H2600" s="289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</row>
    <row r="2601" spans="1:22" ht="51" x14ac:dyDescent="0.25">
      <c r="A2601" s="137" t="s">
        <v>1810</v>
      </c>
      <c r="B2601" s="47" t="s">
        <v>892</v>
      </c>
      <c r="C2601" s="140">
        <v>2024</v>
      </c>
      <c r="D2601" s="116" t="s">
        <v>1813</v>
      </c>
      <c r="E2601" s="55">
        <v>1</v>
      </c>
      <c r="F2601" s="434">
        <v>10</v>
      </c>
      <c r="G2601" s="298">
        <v>17.389200000000002</v>
      </c>
      <c r="H2601" s="289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</row>
    <row r="2602" spans="1:22" ht="38.25" x14ac:dyDescent="0.25">
      <c r="A2602" s="137" t="s">
        <v>1810</v>
      </c>
      <c r="B2602" s="47" t="s">
        <v>893</v>
      </c>
      <c r="C2602" s="140">
        <v>2024</v>
      </c>
      <c r="D2602" s="116" t="s">
        <v>1813</v>
      </c>
      <c r="E2602" s="55">
        <v>1</v>
      </c>
      <c r="F2602" s="434">
        <v>10</v>
      </c>
      <c r="G2602" s="298">
        <v>15.28293</v>
      </c>
      <c r="H2602" s="289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</row>
    <row r="2603" spans="1:22" ht="25.5" x14ac:dyDescent="0.25">
      <c r="A2603" s="137" t="s">
        <v>1810</v>
      </c>
      <c r="B2603" s="47" t="s">
        <v>894</v>
      </c>
      <c r="C2603" s="140">
        <v>2024</v>
      </c>
      <c r="D2603" s="116" t="s">
        <v>1813</v>
      </c>
      <c r="E2603" s="55">
        <v>1</v>
      </c>
      <c r="F2603" s="434">
        <v>10</v>
      </c>
      <c r="G2603" s="298">
        <v>15.28293</v>
      </c>
      <c r="H2603" s="289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</row>
    <row r="2604" spans="1:22" ht="38.25" x14ac:dyDescent="0.25">
      <c r="A2604" s="137" t="s">
        <v>1810</v>
      </c>
      <c r="B2604" s="47" t="s">
        <v>899</v>
      </c>
      <c r="C2604" s="140">
        <v>2024</v>
      </c>
      <c r="D2604" s="116" t="s">
        <v>1813</v>
      </c>
      <c r="E2604" s="55">
        <v>1</v>
      </c>
      <c r="F2604" s="434">
        <v>10</v>
      </c>
      <c r="G2604" s="298">
        <v>25.583909999999999</v>
      </c>
      <c r="H2604" s="289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</row>
    <row r="2605" spans="1:22" ht="38.25" x14ac:dyDescent="0.25">
      <c r="A2605" s="137" t="s">
        <v>1810</v>
      </c>
      <c r="B2605" s="47" t="s">
        <v>901</v>
      </c>
      <c r="C2605" s="140">
        <v>2024</v>
      </c>
      <c r="D2605" s="116" t="s">
        <v>1813</v>
      </c>
      <c r="E2605" s="55">
        <v>1</v>
      </c>
      <c r="F2605" s="434">
        <v>15</v>
      </c>
      <c r="G2605" s="298">
        <v>25.583909999999999</v>
      </c>
      <c r="H2605" s="289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</row>
    <row r="2606" spans="1:22" ht="38.25" x14ac:dyDescent="0.25">
      <c r="A2606" s="137" t="s">
        <v>1810</v>
      </c>
      <c r="B2606" s="47" t="s">
        <v>1496</v>
      </c>
      <c r="C2606" s="140">
        <v>2024</v>
      </c>
      <c r="D2606" s="116" t="s">
        <v>1813</v>
      </c>
      <c r="E2606" s="55">
        <v>1</v>
      </c>
      <c r="F2606" s="434">
        <v>15</v>
      </c>
      <c r="G2606" s="298">
        <v>17.516525000000001</v>
      </c>
      <c r="H2606" s="289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</row>
    <row r="2607" spans="1:22" ht="25.5" x14ac:dyDescent="0.25">
      <c r="A2607" s="137" t="s">
        <v>1810</v>
      </c>
      <c r="B2607" s="47" t="s">
        <v>1498</v>
      </c>
      <c r="C2607" s="140">
        <v>2024</v>
      </c>
      <c r="D2607" s="116" t="s">
        <v>1813</v>
      </c>
      <c r="E2607" s="55">
        <v>1</v>
      </c>
      <c r="F2607" s="434">
        <v>8</v>
      </c>
      <c r="G2607" s="298">
        <v>17.516525000000001</v>
      </c>
      <c r="H2607" s="289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</row>
    <row r="2608" spans="1:22" x14ac:dyDescent="0.25">
      <c r="A2608" s="137" t="s">
        <v>1810</v>
      </c>
      <c r="B2608" s="47" t="s">
        <v>904</v>
      </c>
      <c r="C2608" s="140">
        <v>2024</v>
      </c>
      <c r="D2608" s="116" t="s">
        <v>1813</v>
      </c>
      <c r="E2608" s="55">
        <v>1</v>
      </c>
      <c r="F2608" s="434">
        <v>15</v>
      </c>
      <c r="G2608" s="298">
        <v>21.160509999999999</v>
      </c>
      <c r="H2608" s="289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</row>
    <row r="2609" spans="1:22" ht="25.5" x14ac:dyDescent="0.25">
      <c r="A2609" s="137" t="s">
        <v>1810</v>
      </c>
      <c r="B2609" s="47" t="s">
        <v>905</v>
      </c>
      <c r="C2609" s="140">
        <v>2024</v>
      </c>
      <c r="D2609" s="116" t="s">
        <v>1813</v>
      </c>
      <c r="E2609" s="55">
        <v>1</v>
      </c>
      <c r="F2609" s="434">
        <v>5</v>
      </c>
      <c r="G2609" s="298">
        <v>16.529720000000001</v>
      </c>
      <c r="H2609" s="289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</row>
    <row r="2610" spans="1:22" ht="38.25" x14ac:dyDescent="0.25">
      <c r="A2610" s="137" t="s">
        <v>1810</v>
      </c>
      <c r="B2610" s="47" t="s">
        <v>907</v>
      </c>
      <c r="C2610" s="140">
        <v>2024</v>
      </c>
      <c r="D2610" s="116" t="s">
        <v>1813</v>
      </c>
      <c r="E2610" s="55">
        <v>1</v>
      </c>
      <c r="F2610" s="434">
        <v>15</v>
      </c>
      <c r="G2610" s="298">
        <v>22.14453</v>
      </c>
      <c r="H2610" s="289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</row>
    <row r="2611" spans="1:22" x14ac:dyDescent="0.25">
      <c r="A2611" s="137" t="s">
        <v>1810</v>
      </c>
      <c r="B2611" s="47" t="s">
        <v>911</v>
      </c>
      <c r="C2611" s="140">
        <v>2024</v>
      </c>
      <c r="D2611" s="116" t="s">
        <v>1813</v>
      </c>
      <c r="E2611" s="55">
        <v>1</v>
      </c>
      <c r="F2611" s="434">
        <v>3</v>
      </c>
      <c r="G2611" s="298">
        <v>24.06419</v>
      </c>
      <c r="H2611" s="289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</row>
    <row r="2612" spans="1:22" ht="25.5" x14ac:dyDescent="0.25">
      <c r="A2612" s="137" t="s">
        <v>1810</v>
      </c>
      <c r="B2612" s="47" t="s">
        <v>912</v>
      </c>
      <c r="C2612" s="140">
        <v>2024</v>
      </c>
      <c r="D2612" s="116" t="s">
        <v>1813</v>
      </c>
      <c r="E2612" s="55">
        <v>1</v>
      </c>
      <c r="F2612" s="434">
        <v>3</v>
      </c>
      <c r="G2612" s="298">
        <v>21.528299999999998</v>
      </c>
      <c r="H2612" s="289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</row>
    <row r="2613" spans="1:22" x14ac:dyDescent="0.25">
      <c r="A2613" s="137" t="s">
        <v>1810</v>
      </c>
      <c r="B2613" s="47" t="s">
        <v>1950</v>
      </c>
      <c r="C2613" s="140">
        <v>2024</v>
      </c>
      <c r="D2613" s="116" t="s">
        <v>1813</v>
      </c>
      <c r="E2613" s="55">
        <v>1</v>
      </c>
      <c r="F2613" s="434">
        <v>12</v>
      </c>
      <c r="G2613" s="298">
        <v>21.761599999999998</v>
      </c>
      <c r="H2613" s="289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</row>
    <row r="2614" spans="1:22" x14ac:dyDescent="0.25">
      <c r="A2614" s="137" t="s">
        <v>1810</v>
      </c>
      <c r="B2614" s="47" t="s">
        <v>1499</v>
      </c>
      <c r="C2614" s="140">
        <v>2024</v>
      </c>
      <c r="D2614" s="116" t="s">
        <v>1813</v>
      </c>
      <c r="E2614" s="55">
        <v>1</v>
      </c>
      <c r="F2614" s="434">
        <v>15</v>
      </c>
      <c r="G2614" s="298">
        <v>22.085459999999998</v>
      </c>
      <c r="H2614" s="289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</row>
    <row r="2615" spans="1:22" x14ac:dyDescent="0.25">
      <c r="A2615" s="137" t="s">
        <v>1810</v>
      </c>
      <c r="B2615" s="47" t="s">
        <v>1951</v>
      </c>
      <c r="C2615" s="140">
        <v>2024</v>
      </c>
      <c r="D2615" s="116" t="s">
        <v>1813</v>
      </c>
      <c r="E2615" s="55">
        <v>1</v>
      </c>
      <c r="F2615" s="434">
        <v>15</v>
      </c>
      <c r="G2615" s="298">
        <v>19.752410000000001</v>
      </c>
      <c r="H2615" s="289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</row>
    <row r="2616" spans="1:22" ht="25.5" x14ac:dyDescent="0.25">
      <c r="A2616" s="137" t="s">
        <v>1810</v>
      </c>
      <c r="B2616" s="47" t="s">
        <v>1952</v>
      </c>
      <c r="C2616" s="140">
        <v>2024</v>
      </c>
      <c r="D2616" s="116" t="s">
        <v>1813</v>
      </c>
      <c r="E2616" s="55">
        <v>1</v>
      </c>
      <c r="F2616" s="434">
        <v>21</v>
      </c>
      <c r="G2616" s="298">
        <v>18.89</v>
      </c>
      <c r="H2616" s="289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</row>
    <row r="2617" spans="1:22" ht="25.5" x14ac:dyDescent="0.25">
      <c r="A2617" s="137" t="s">
        <v>1810</v>
      </c>
      <c r="B2617" s="47" t="s">
        <v>1953</v>
      </c>
      <c r="C2617" s="140">
        <v>2024</v>
      </c>
      <c r="D2617" s="116" t="s">
        <v>1813</v>
      </c>
      <c r="E2617" s="55">
        <v>1</v>
      </c>
      <c r="F2617" s="434">
        <v>5</v>
      </c>
      <c r="G2617" s="298">
        <v>18.89</v>
      </c>
      <c r="H2617" s="289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</row>
    <row r="2618" spans="1:22" ht="25.5" x14ac:dyDescent="0.25">
      <c r="A2618" s="137" t="s">
        <v>1810</v>
      </c>
      <c r="B2618" s="47" t="s">
        <v>1954</v>
      </c>
      <c r="C2618" s="140">
        <v>2024</v>
      </c>
      <c r="D2618" s="116" t="s">
        <v>1813</v>
      </c>
      <c r="E2618" s="55">
        <v>1</v>
      </c>
      <c r="F2618" s="434">
        <v>4</v>
      </c>
      <c r="G2618" s="298">
        <v>18.89</v>
      </c>
      <c r="H2618" s="289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</row>
    <row r="2619" spans="1:22" ht="25.5" x14ac:dyDescent="0.25">
      <c r="A2619" s="137" t="s">
        <v>1810</v>
      </c>
      <c r="B2619" s="47" t="s">
        <v>1955</v>
      </c>
      <c r="C2619" s="140">
        <v>2024</v>
      </c>
      <c r="D2619" s="116" t="s">
        <v>1813</v>
      </c>
      <c r="E2619" s="55">
        <v>1</v>
      </c>
      <c r="F2619" s="434">
        <v>5</v>
      </c>
      <c r="G2619" s="298">
        <v>15.465985999999997</v>
      </c>
      <c r="H2619" s="289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</row>
    <row r="2620" spans="1:22" ht="25.5" x14ac:dyDescent="0.25">
      <c r="A2620" s="137" t="s">
        <v>1810</v>
      </c>
      <c r="B2620" s="47" t="s">
        <v>1956</v>
      </c>
      <c r="C2620" s="140">
        <v>2024</v>
      </c>
      <c r="D2620" s="116" t="s">
        <v>1813</v>
      </c>
      <c r="E2620" s="55">
        <v>1</v>
      </c>
      <c r="F2620" s="434">
        <v>7</v>
      </c>
      <c r="G2620" s="298">
        <v>15.465985999999997</v>
      </c>
      <c r="H2620" s="289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</row>
    <row r="2621" spans="1:22" ht="25.5" x14ac:dyDescent="0.25">
      <c r="A2621" s="137" t="s">
        <v>1810</v>
      </c>
      <c r="B2621" s="47" t="s">
        <v>1957</v>
      </c>
      <c r="C2621" s="140">
        <v>2024</v>
      </c>
      <c r="D2621" s="116" t="s">
        <v>1813</v>
      </c>
      <c r="E2621" s="55">
        <v>1</v>
      </c>
      <c r="F2621" s="434">
        <v>5</v>
      </c>
      <c r="G2621" s="298">
        <v>15.465985999999997</v>
      </c>
      <c r="H2621" s="289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</row>
    <row r="2622" spans="1:22" ht="25.5" x14ac:dyDescent="0.25">
      <c r="A2622" s="137" t="s">
        <v>1810</v>
      </c>
      <c r="B2622" s="47" t="s">
        <v>1958</v>
      </c>
      <c r="C2622" s="140">
        <v>2024</v>
      </c>
      <c r="D2622" s="116" t="s">
        <v>1813</v>
      </c>
      <c r="E2622" s="55">
        <v>1</v>
      </c>
      <c r="F2622" s="434">
        <v>10</v>
      </c>
      <c r="G2622" s="298">
        <v>15.465985999999997</v>
      </c>
      <c r="H2622" s="289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</row>
    <row r="2623" spans="1:22" ht="25.5" x14ac:dyDescent="0.25">
      <c r="A2623" s="137" t="s">
        <v>1810</v>
      </c>
      <c r="B2623" s="47" t="s">
        <v>1959</v>
      </c>
      <c r="C2623" s="140">
        <v>2024</v>
      </c>
      <c r="D2623" s="116" t="s">
        <v>1813</v>
      </c>
      <c r="E2623" s="55">
        <v>1</v>
      </c>
      <c r="F2623" s="434">
        <v>7.5</v>
      </c>
      <c r="G2623" s="298">
        <v>15.465985999999997</v>
      </c>
      <c r="H2623" s="289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</row>
    <row r="2624" spans="1:22" ht="25.5" x14ac:dyDescent="0.25">
      <c r="A2624" s="137" t="s">
        <v>1810</v>
      </c>
      <c r="B2624" s="47" t="s">
        <v>1960</v>
      </c>
      <c r="C2624" s="140">
        <v>2024</v>
      </c>
      <c r="D2624" s="116" t="s">
        <v>1813</v>
      </c>
      <c r="E2624" s="55">
        <v>1</v>
      </c>
      <c r="F2624" s="434">
        <v>1</v>
      </c>
      <c r="G2624" s="298">
        <v>15.37806</v>
      </c>
      <c r="H2624" s="289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</row>
    <row r="2625" spans="1:22" ht="25.5" x14ac:dyDescent="0.25">
      <c r="A2625" s="137" t="s">
        <v>1810</v>
      </c>
      <c r="B2625" s="47" t="s">
        <v>1961</v>
      </c>
      <c r="C2625" s="140">
        <v>2024</v>
      </c>
      <c r="D2625" s="116" t="s">
        <v>1813</v>
      </c>
      <c r="E2625" s="55">
        <v>1</v>
      </c>
      <c r="F2625" s="434">
        <v>15</v>
      </c>
      <c r="G2625" s="298">
        <v>15.37806</v>
      </c>
      <c r="H2625" s="289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</row>
    <row r="2626" spans="1:22" x14ac:dyDescent="0.25">
      <c r="A2626" s="137" t="s">
        <v>1810</v>
      </c>
      <c r="B2626" s="47" t="s">
        <v>1962</v>
      </c>
      <c r="C2626" s="140">
        <v>2024</v>
      </c>
      <c r="D2626" s="116" t="s">
        <v>1813</v>
      </c>
      <c r="E2626" s="55">
        <v>1</v>
      </c>
      <c r="F2626" s="434">
        <v>5</v>
      </c>
      <c r="G2626" s="298">
        <v>15.37806</v>
      </c>
      <c r="H2626" s="289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</row>
    <row r="2627" spans="1:22" ht="38.25" x14ac:dyDescent="0.25">
      <c r="A2627" s="137" t="s">
        <v>1810</v>
      </c>
      <c r="B2627" s="47" t="s">
        <v>1963</v>
      </c>
      <c r="C2627" s="140">
        <v>2024</v>
      </c>
      <c r="D2627" s="116" t="s">
        <v>1813</v>
      </c>
      <c r="E2627" s="55">
        <v>1</v>
      </c>
      <c r="F2627" s="434">
        <v>5</v>
      </c>
      <c r="G2627" s="298">
        <v>15.37806</v>
      </c>
      <c r="H2627" s="289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</row>
    <row r="2628" spans="1:22" ht="76.5" x14ac:dyDescent="0.25">
      <c r="A2628" s="137" t="s">
        <v>1810</v>
      </c>
      <c r="B2628" s="47" t="s">
        <v>1964</v>
      </c>
      <c r="C2628" s="140">
        <v>2024</v>
      </c>
      <c r="D2628" s="116" t="s">
        <v>1813</v>
      </c>
      <c r="E2628" s="55">
        <v>1</v>
      </c>
      <c r="F2628" s="434">
        <v>15</v>
      </c>
      <c r="G2628" s="298">
        <v>15.37806</v>
      </c>
      <c r="H2628" s="289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</row>
    <row r="2629" spans="1:22" ht="25.5" x14ac:dyDescent="0.25">
      <c r="A2629" s="137" t="s">
        <v>1810</v>
      </c>
      <c r="B2629" s="47" t="s">
        <v>1965</v>
      </c>
      <c r="C2629" s="140">
        <v>2024</v>
      </c>
      <c r="D2629" s="116" t="s">
        <v>1813</v>
      </c>
      <c r="E2629" s="55">
        <v>1</v>
      </c>
      <c r="F2629" s="434">
        <v>9</v>
      </c>
      <c r="G2629" s="298">
        <v>14.728673333333333</v>
      </c>
      <c r="H2629" s="289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</row>
    <row r="2630" spans="1:22" ht="25.5" x14ac:dyDescent="0.25">
      <c r="A2630" s="137" t="s">
        <v>1810</v>
      </c>
      <c r="B2630" s="47" t="s">
        <v>1966</v>
      </c>
      <c r="C2630" s="140">
        <v>2024</v>
      </c>
      <c r="D2630" s="116" t="s">
        <v>1813</v>
      </c>
      <c r="E2630" s="55">
        <v>1</v>
      </c>
      <c r="F2630" s="434">
        <v>5</v>
      </c>
      <c r="G2630" s="298">
        <v>14.728673333333333</v>
      </c>
      <c r="H2630" s="289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</row>
    <row r="2631" spans="1:22" ht="25.5" x14ac:dyDescent="0.25">
      <c r="A2631" s="137" t="s">
        <v>1810</v>
      </c>
      <c r="B2631" s="47" t="s">
        <v>1967</v>
      </c>
      <c r="C2631" s="140">
        <v>2024</v>
      </c>
      <c r="D2631" s="116" t="s">
        <v>1813</v>
      </c>
      <c r="E2631" s="55">
        <v>1</v>
      </c>
      <c r="F2631" s="434">
        <v>5</v>
      </c>
      <c r="G2631" s="298">
        <v>14.728673333333333</v>
      </c>
      <c r="H2631" s="289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</row>
    <row r="2632" spans="1:22" ht="25.5" x14ac:dyDescent="0.25">
      <c r="A2632" s="137" t="s">
        <v>1810</v>
      </c>
      <c r="B2632" s="47" t="s">
        <v>1968</v>
      </c>
      <c r="C2632" s="140">
        <v>2024</v>
      </c>
      <c r="D2632" s="116" t="s">
        <v>1813</v>
      </c>
      <c r="E2632" s="55">
        <v>1</v>
      </c>
      <c r="F2632" s="434">
        <v>5</v>
      </c>
      <c r="G2632" s="298">
        <v>23.535220000000002</v>
      </c>
      <c r="H2632" s="289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</row>
    <row r="2633" spans="1:22" ht="25.5" x14ac:dyDescent="0.25">
      <c r="A2633" s="137" t="s">
        <v>1810</v>
      </c>
      <c r="B2633" s="47" t="s">
        <v>1969</v>
      </c>
      <c r="C2633" s="140">
        <v>2024</v>
      </c>
      <c r="D2633" s="116" t="s">
        <v>1813</v>
      </c>
      <c r="E2633" s="55">
        <v>1</v>
      </c>
      <c r="F2633" s="434">
        <v>5</v>
      </c>
      <c r="G2633" s="298">
        <v>19.099365000000002</v>
      </c>
      <c r="H2633" s="289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</row>
    <row r="2634" spans="1:22" ht="38.25" x14ac:dyDescent="0.25">
      <c r="A2634" s="137" t="s">
        <v>1810</v>
      </c>
      <c r="B2634" s="47" t="s">
        <v>1970</v>
      </c>
      <c r="C2634" s="140">
        <v>2024</v>
      </c>
      <c r="D2634" s="116" t="s">
        <v>1813</v>
      </c>
      <c r="E2634" s="55">
        <v>1</v>
      </c>
      <c r="F2634" s="434">
        <v>10</v>
      </c>
      <c r="G2634" s="298">
        <v>19.099365000000002</v>
      </c>
      <c r="H2634" s="289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</row>
    <row r="2635" spans="1:22" ht="25.5" x14ac:dyDescent="0.25">
      <c r="A2635" s="137" t="s">
        <v>1810</v>
      </c>
      <c r="B2635" s="47" t="s">
        <v>1971</v>
      </c>
      <c r="C2635" s="140">
        <v>2024</v>
      </c>
      <c r="D2635" s="116" t="s">
        <v>1813</v>
      </c>
      <c r="E2635" s="55">
        <v>1</v>
      </c>
      <c r="F2635" s="434">
        <v>15</v>
      </c>
      <c r="G2635" s="298">
        <v>19.099365000000002</v>
      </c>
      <c r="H2635" s="289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</row>
    <row r="2636" spans="1:22" ht="25.5" x14ac:dyDescent="0.25">
      <c r="A2636" s="137" t="s">
        <v>1810</v>
      </c>
      <c r="B2636" s="47" t="s">
        <v>1972</v>
      </c>
      <c r="C2636" s="140">
        <v>2024</v>
      </c>
      <c r="D2636" s="116" t="s">
        <v>1813</v>
      </c>
      <c r="E2636" s="55">
        <v>1</v>
      </c>
      <c r="F2636" s="434">
        <v>10</v>
      </c>
      <c r="G2636" s="298">
        <v>19.099365000000002</v>
      </c>
      <c r="H2636" s="289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</row>
    <row r="2637" spans="1:22" ht="51" x14ac:dyDescent="0.25">
      <c r="A2637" s="137" t="s">
        <v>1810</v>
      </c>
      <c r="B2637" s="47" t="s">
        <v>1973</v>
      </c>
      <c r="C2637" s="140">
        <v>2024</v>
      </c>
      <c r="D2637" s="116" t="s">
        <v>1813</v>
      </c>
      <c r="E2637" s="55">
        <v>1</v>
      </c>
      <c r="F2637" s="434">
        <v>5</v>
      </c>
      <c r="G2637" s="298">
        <v>15.30993</v>
      </c>
      <c r="H2637" s="289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</row>
    <row r="2638" spans="1:22" ht="25.5" x14ac:dyDescent="0.25">
      <c r="A2638" s="137" t="s">
        <v>1810</v>
      </c>
      <c r="B2638" s="47" t="s">
        <v>1974</v>
      </c>
      <c r="C2638" s="140">
        <v>2024</v>
      </c>
      <c r="D2638" s="116" t="s">
        <v>1813</v>
      </c>
      <c r="E2638" s="55">
        <v>1</v>
      </c>
      <c r="F2638" s="434">
        <v>10</v>
      </c>
      <c r="G2638" s="298">
        <v>15.30993</v>
      </c>
      <c r="H2638" s="289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</row>
    <row r="2639" spans="1:22" ht="25.5" x14ac:dyDescent="0.25">
      <c r="A2639" s="137" t="s">
        <v>1810</v>
      </c>
      <c r="B2639" s="47" t="s">
        <v>1975</v>
      </c>
      <c r="C2639" s="140">
        <v>2024</v>
      </c>
      <c r="D2639" s="116" t="s">
        <v>1813</v>
      </c>
      <c r="E2639" s="55">
        <v>1</v>
      </c>
      <c r="F2639" s="434">
        <v>4</v>
      </c>
      <c r="G2639" s="298">
        <v>15.30993</v>
      </c>
      <c r="H2639" s="289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</row>
    <row r="2640" spans="1:22" x14ac:dyDescent="0.25">
      <c r="A2640" s="137" t="s">
        <v>1810</v>
      </c>
      <c r="B2640" s="47" t="s">
        <v>1976</v>
      </c>
      <c r="C2640" s="140">
        <v>2024</v>
      </c>
      <c r="D2640" s="116" t="s">
        <v>1813</v>
      </c>
      <c r="E2640" s="55">
        <v>1</v>
      </c>
      <c r="F2640" s="434">
        <v>5</v>
      </c>
      <c r="G2640" s="298">
        <v>15.30993</v>
      </c>
      <c r="H2640" s="289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</row>
    <row r="2641" spans="1:22" ht="25.5" x14ac:dyDescent="0.25">
      <c r="A2641" s="137" t="s">
        <v>1810</v>
      </c>
      <c r="B2641" s="47" t="s">
        <v>1977</v>
      </c>
      <c r="C2641" s="140">
        <v>2024</v>
      </c>
      <c r="D2641" s="116" t="s">
        <v>1813</v>
      </c>
      <c r="E2641" s="55">
        <v>1</v>
      </c>
      <c r="F2641" s="434">
        <v>0.33</v>
      </c>
      <c r="G2641" s="298">
        <v>15.894422500000001</v>
      </c>
      <c r="H2641" s="289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</row>
    <row r="2642" spans="1:22" ht="25.5" x14ac:dyDescent="0.25">
      <c r="A2642" s="137" t="s">
        <v>1810</v>
      </c>
      <c r="B2642" s="47" t="s">
        <v>1978</v>
      </c>
      <c r="C2642" s="140">
        <v>2024</v>
      </c>
      <c r="D2642" s="116" t="s">
        <v>1813</v>
      </c>
      <c r="E2642" s="55">
        <v>1</v>
      </c>
      <c r="F2642" s="434">
        <v>7</v>
      </c>
      <c r="G2642" s="298">
        <v>15.894422500000001</v>
      </c>
      <c r="H2642" s="289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</row>
    <row r="2643" spans="1:22" ht="25.5" x14ac:dyDescent="0.25">
      <c r="A2643" s="137" t="s">
        <v>1810</v>
      </c>
      <c r="B2643" s="47" t="s">
        <v>1979</v>
      </c>
      <c r="C2643" s="140">
        <v>2024</v>
      </c>
      <c r="D2643" s="116" t="s">
        <v>1813</v>
      </c>
      <c r="E2643" s="55">
        <v>1</v>
      </c>
      <c r="F2643" s="434">
        <v>10</v>
      </c>
      <c r="G2643" s="298">
        <v>15.894422500000001</v>
      </c>
      <c r="H2643" s="289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</row>
    <row r="2644" spans="1:22" ht="38.25" x14ac:dyDescent="0.25">
      <c r="A2644" s="137" t="s">
        <v>1810</v>
      </c>
      <c r="B2644" s="47" t="s">
        <v>1980</v>
      </c>
      <c r="C2644" s="140">
        <v>2024</v>
      </c>
      <c r="D2644" s="116" t="s">
        <v>1813</v>
      </c>
      <c r="E2644" s="55">
        <v>1</v>
      </c>
      <c r="F2644" s="434">
        <v>15</v>
      </c>
      <c r="G2644" s="298">
        <v>15.894422500000001</v>
      </c>
      <c r="H2644" s="289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</row>
    <row r="2645" spans="1:22" ht="25.5" x14ac:dyDescent="0.25">
      <c r="A2645" s="137" t="s">
        <v>1810</v>
      </c>
      <c r="B2645" s="47" t="s">
        <v>1981</v>
      </c>
      <c r="C2645" s="140">
        <v>2024</v>
      </c>
      <c r="D2645" s="116" t="s">
        <v>1813</v>
      </c>
      <c r="E2645" s="55">
        <v>1</v>
      </c>
      <c r="F2645" s="434">
        <v>15</v>
      </c>
      <c r="G2645" s="298">
        <v>20.28866</v>
      </c>
      <c r="H2645" s="289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</row>
    <row r="2646" spans="1:22" ht="25.5" x14ac:dyDescent="0.25">
      <c r="A2646" s="137" t="s">
        <v>1810</v>
      </c>
      <c r="B2646" s="47" t="s">
        <v>1982</v>
      </c>
      <c r="C2646" s="140">
        <v>2024</v>
      </c>
      <c r="D2646" s="116" t="s">
        <v>1813</v>
      </c>
      <c r="E2646" s="55">
        <v>1</v>
      </c>
      <c r="F2646" s="434">
        <v>2.5</v>
      </c>
      <c r="G2646" s="298">
        <v>17.498519999999999</v>
      </c>
      <c r="H2646" s="289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</row>
    <row r="2647" spans="1:22" ht="25.5" x14ac:dyDescent="0.25">
      <c r="A2647" s="137" t="s">
        <v>1810</v>
      </c>
      <c r="B2647" s="47" t="s">
        <v>1983</v>
      </c>
      <c r="C2647" s="140">
        <v>2024</v>
      </c>
      <c r="D2647" s="116" t="s">
        <v>1813</v>
      </c>
      <c r="E2647" s="55">
        <v>1</v>
      </c>
      <c r="F2647" s="434">
        <v>2.5</v>
      </c>
      <c r="G2647" s="298">
        <v>17.498519999999999</v>
      </c>
      <c r="H2647" s="289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</row>
    <row r="2648" spans="1:22" x14ac:dyDescent="0.25">
      <c r="A2648" s="137" t="s">
        <v>1810</v>
      </c>
      <c r="B2648" s="47" t="s">
        <v>1984</v>
      </c>
      <c r="C2648" s="140">
        <v>2024</v>
      </c>
      <c r="D2648" s="116" t="s">
        <v>1813</v>
      </c>
      <c r="E2648" s="55">
        <v>1</v>
      </c>
      <c r="F2648" s="434">
        <v>1.5</v>
      </c>
      <c r="G2648" s="298">
        <v>17.498519999999999</v>
      </c>
      <c r="H2648" s="289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</row>
    <row r="2649" spans="1:22" x14ac:dyDescent="0.25">
      <c r="A2649" s="137" t="s">
        <v>1810</v>
      </c>
      <c r="B2649" s="47" t="s">
        <v>1985</v>
      </c>
      <c r="C2649" s="140">
        <v>2024</v>
      </c>
      <c r="D2649" s="116" t="s">
        <v>1813</v>
      </c>
      <c r="E2649" s="55">
        <v>1</v>
      </c>
      <c r="F2649" s="434">
        <v>5</v>
      </c>
      <c r="G2649" s="298">
        <v>17.498519999999999</v>
      </c>
      <c r="H2649" s="289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</row>
    <row r="2650" spans="1:22" ht="38.25" x14ac:dyDescent="0.25">
      <c r="A2650" s="137" t="s">
        <v>1810</v>
      </c>
      <c r="B2650" s="47" t="s">
        <v>1986</v>
      </c>
      <c r="C2650" s="140">
        <v>2024</v>
      </c>
      <c r="D2650" s="116" t="s">
        <v>1813</v>
      </c>
      <c r="E2650" s="55">
        <v>1</v>
      </c>
      <c r="F2650" s="434">
        <v>3</v>
      </c>
      <c r="G2650" s="298">
        <v>17.087669999999999</v>
      </c>
      <c r="H2650" s="289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</row>
    <row r="2651" spans="1:22" ht="25.5" x14ac:dyDescent="0.25">
      <c r="A2651" s="137" t="s">
        <v>1810</v>
      </c>
      <c r="B2651" s="47" t="s">
        <v>1987</v>
      </c>
      <c r="C2651" s="140">
        <v>2024</v>
      </c>
      <c r="D2651" s="116" t="s">
        <v>1813</v>
      </c>
      <c r="E2651" s="55">
        <v>1</v>
      </c>
      <c r="F2651" s="434">
        <v>8</v>
      </c>
      <c r="G2651" s="298">
        <v>17.087669999999999</v>
      </c>
      <c r="H2651" s="289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</row>
    <row r="2652" spans="1:22" ht="25.5" x14ac:dyDescent="0.25">
      <c r="A2652" s="137" t="s">
        <v>1810</v>
      </c>
      <c r="B2652" s="47" t="s">
        <v>1988</v>
      </c>
      <c r="C2652" s="140">
        <v>2024</v>
      </c>
      <c r="D2652" s="116" t="s">
        <v>1813</v>
      </c>
      <c r="E2652" s="55">
        <v>1</v>
      </c>
      <c r="F2652" s="434">
        <v>2.5</v>
      </c>
      <c r="G2652" s="298">
        <v>14.23339</v>
      </c>
      <c r="H2652" s="289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</row>
    <row r="2653" spans="1:22" ht="38.25" x14ac:dyDescent="0.25">
      <c r="A2653" s="137" t="s">
        <v>1810</v>
      </c>
      <c r="B2653" s="47" t="s">
        <v>1989</v>
      </c>
      <c r="C2653" s="140">
        <v>2024</v>
      </c>
      <c r="D2653" s="116" t="s">
        <v>1813</v>
      </c>
      <c r="E2653" s="55">
        <v>1</v>
      </c>
      <c r="F2653" s="434">
        <v>2</v>
      </c>
      <c r="G2653" s="298">
        <v>14.496097692307691</v>
      </c>
      <c r="H2653" s="289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</row>
    <row r="2654" spans="1:22" ht="25.5" x14ac:dyDescent="0.25">
      <c r="A2654" s="137" t="s">
        <v>1810</v>
      </c>
      <c r="B2654" s="47" t="s">
        <v>1990</v>
      </c>
      <c r="C2654" s="140">
        <v>2024</v>
      </c>
      <c r="D2654" s="116" t="s">
        <v>1813</v>
      </c>
      <c r="E2654" s="55">
        <v>1</v>
      </c>
      <c r="F2654" s="434">
        <v>15</v>
      </c>
      <c r="G2654" s="298">
        <v>14.496097692307691</v>
      </c>
      <c r="H2654" s="289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</row>
    <row r="2655" spans="1:22" x14ac:dyDescent="0.25">
      <c r="A2655" s="137" t="s">
        <v>1810</v>
      </c>
      <c r="B2655" s="47" t="s">
        <v>1991</v>
      </c>
      <c r="C2655" s="140">
        <v>2024</v>
      </c>
      <c r="D2655" s="116" t="s">
        <v>1813</v>
      </c>
      <c r="E2655" s="55">
        <v>1</v>
      </c>
      <c r="F2655" s="434">
        <v>1</v>
      </c>
      <c r="G2655" s="298">
        <v>14.496097692307691</v>
      </c>
      <c r="H2655" s="289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</row>
    <row r="2656" spans="1:22" x14ac:dyDescent="0.25">
      <c r="A2656" s="137" t="s">
        <v>1810</v>
      </c>
      <c r="B2656" s="47" t="s">
        <v>1992</v>
      </c>
      <c r="C2656" s="140">
        <v>2024</v>
      </c>
      <c r="D2656" s="116" t="s">
        <v>1813</v>
      </c>
      <c r="E2656" s="55">
        <v>1</v>
      </c>
      <c r="F2656" s="434">
        <v>1</v>
      </c>
      <c r="G2656" s="298">
        <v>14.496097692307691</v>
      </c>
      <c r="H2656" s="289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</row>
    <row r="2657" spans="1:22" x14ac:dyDescent="0.25">
      <c r="A2657" s="137" t="s">
        <v>1810</v>
      </c>
      <c r="B2657" s="47" t="s">
        <v>1993</v>
      </c>
      <c r="C2657" s="140">
        <v>2024</v>
      </c>
      <c r="D2657" s="116" t="s">
        <v>1813</v>
      </c>
      <c r="E2657" s="55">
        <v>1</v>
      </c>
      <c r="F2657" s="434">
        <v>1</v>
      </c>
      <c r="G2657" s="298">
        <v>14.496097692307691</v>
      </c>
      <c r="H2657" s="289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</row>
    <row r="2658" spans="1:22" x14ac:dyDescent="0.25">
      <c r="A2658" s="137" t="s">
        <v>1810</v>
      </c>
      <c r="B2658" s="47" t="s">
        <v>1994</v>
      </c>
      <c r="C2658" s="140">
        <v>2024</v>
      </c>
      <c r="D2658" s="116" t="s">
        <v>1813</v>
      </c>
      <c r="E2658" s="55">
        <v>1</v>
      </c>
      <c r="F2658" s="434">
        <v>1</v>
      </c>
      <c r="G2658" s="298">
        <v>14.496097692307691</v>
      </c>
      <c r="H2658" s="289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</row>
    <row r="2659" spans="1:22" x14ac:dyDescent="0.25">
      <c r="A2659" s="137" t="s">
        <v>1810</v>
      </c>
      <c r="B2659" s="47" t="s">
        <v>1995</v>
      </c>
      <c r="C2659" s="140">
        <v>2024</v>
      </c>
      <c r="D2659" s="116" t="s">
        <v>1813</v>
      </c>
      <c r="E2659" s="55">
        <v>1</v>
      </c>
      <c r="F2659" s="434">
        <v>1</v>
      </c>
      <c r="G2659" s="298">
        <v>14.496097692307691</v>
      </c>
      <c r="H2659" s="289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</row>
    <row r="2660" spans="1:22" x14ac:dyDescent="0.25">
      <c r="A2660" s="137" t="s">
        <v>1810</v>
      </c>
      <c r="B2660" s="47" t="s">
        <v>1996</v>
      </c>
      <c r="C2660" s="140">
        <v>2024</v>
      </c>
      <c r="D2660" s="116" t="s">
        <v>1813</v>
      </c>
      <c r="E2660" s="55">
        <v>1</v>
      </c>
      <c r="F2660" s="434">
        <v>1</v>
      </c>
      <c r="G2660" s="298">
        <v>14.496097692307691</v>
      </c>
      <c r="H2660" s="289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</row>
    <row r="2661" spans="1:22" x14ac:dyDescent="0.25">
      <c r="A2661" s="137" t="s">
        <v>1810</v>
      </c>
      <c r="B2661" s="47" t="s">
        <v>1997</v>
      </c>
      <c r="C2661" s="140">
        <v>2024</v>
      </c>
      <c r="D2661" s="116" t="s">
        <v>1813</v>
      </c>
      <c r="E2661" s="55">
        <v>1</v>
      </c>
      <c r="F2661" s="434">
        <v>1</v>
      </c>
      <c r="G2661" s="298">
        <v>14.496097692307691</v>
      </c>
      <c r="H2661" s="289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</row>
    <row r="2662" spans="1:22" x14ac:dyDescent="0.25">
      <c r="A2662" s="137" t="s">
        <v>1810</v>
      </c>
      <c r="B2662" s="47" t="s">
        <v>1998</v>
      </c>
      <c r="C2662" s="140">
        <v>2024</v>
      </c>
      <c r="D2662" s="116" t="s">
        <v>1813</v>
      </c>
      <c r="E2662" s="55">
        <v>1</v>
      </c>
      <c r="F2662" s="434">
        <v>1</v>
      </c>
      <c r="G2662" s="298">
        <v>14.496097692307691</v>
      </c>
      <c r="H2662" s="289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</row>
    <row r="2663" spans="1:22" x14ac:dyDescent="0.25">
      <c r="A2663" s="137" t="s">
        <v>1810</v>
      </c>
      <c r="B2663" s="47" t="s">
        <v>1999</v>
      </c>
      <c r="C2663" s="140">
        <v>2024</v>
      </c>
      <c r="D2663" s="116" t="s">
        <v>1813</v>
      </c>
      <c r="E2663" s="55">
        <v>1</v>
      </c>
      <c r="F2663" s="434">
        <v>1</v>
      </c>
      <c r="G2663" s="298">
        <v>14.496097692307691</v>
      </c>
      <c r="H2663" s="289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</row>
    <row r="2664" spans="1:22" x14ac:dyDescent="0.25">
      <c r="A2664" s="137" t="s">
        <v>1810</v>
      </c>
      <c r="B2664" s="47" t="s">
        <v>2000</v>
      </c>
      <c r="C2664" s="140">
        <v>2024</v>
      </c>
      <c r="D2664" s="116" t="s">
        <v>1813</v>
      </c>
      <c r="E2664" s="55">
        <v>1</v>
      </c>
      <c r="F2664" s="434">
        <v>1</v>
      </c>
      <c r="G2664" s="298">
        <v>14.496097692307691</v>
      </c>
      <c r="H2664" s="289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</row>
    <row r="2665" spans="1:22" x14ac:dyDescent="0.25">
      <c r="A2665" s="137" t="s">
        <v>1810</v>
      </c>
      <c r="B2665" s="47" t="s">
        <v>2001</v>
      </c>
      <c r="C2665" s="140">
        <v>2024</v>
      </c>
      <c r="D2665" s="116" t="s">
        <v>1813</v>
      </c>
      <c r="E2665" s="55">
        <v>1</v>
      </c>
      <c r="F2665" s="434">
        <v>1</v>
      </c>
      <c r="G2665" s="298">
        <v>14.496097692307691</v>
      </c>
      <c r="H2665" s="289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</row>
    <row r="2666" spans="1:22" ht="38.25" x14ac:dyDescent="0.25">
      <c r="A2666" s="137" t="s">
        <v>1810</v>
      </c>
      <c r="B2666" s="47" t="s">
        <v>2002</v>
      </c>
      <c r="C2666" s="140">
        <v>2024</v>
      </c>
      <c r="D2666" s="116" t="s">
        <v>1813</v>
      </c>
      <c r="E2666" s="55">
        <v>1</v>
      </c>
      <c r="F2666" s="434">
        <v>10</v>
      </c>
      <c r="G2666" s="298">
        <v>17.842794999999999</v>
      </c>
      <c r="H2666" s="289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</row>
    <row r="2667" spans="1:22" ht="38.25" x14ac:dyDescent="0.25">
      <c r="A2667" s="137" t="s">
        <v>1810</v>
      </c>
      <c r="B2667" s="47" t="s">
        <v>2003</v>
      </c>
      <c r="C2667" s="140">
        <v>2024</v>
      </c>
      <c r="D2667" s="116" t="s">
        <v>1813</v>
      </c>
      <c r="E2667" s="55">
        <v>1</v>
      </c>
      <c r="F2667" s="434">
        <v>15</v>
      </c>
      <c r="G2667" s="298">
        <v>17.842794999999999</v>
      </c>
      <c r="H2667" s="289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</row>
    <row r="2668" spans="1:22" ht="38.25" x14ac:dyDescent="0.25">
      <c r="A2668" s="137" t="s">
        <v>1810</v>
      </c>
      <c r="B2668" s="47" t="s">
        <v>2004</v>
      </c>
      <c r="C2668" s="140">
        <v>2024</v>
      </c>
      <c r="D2668" s="116" t="s">
        <v>1813</v>
      </c>
      <c r="E2668" s="55">
        <v>1</v>
      </c>
      <c r="F2668" s="434">
        <v>2</v>
      </c>
      <c r="G2668" s="298">
        <v>17.516819999999999</v>
      </c>
      <c r="H2668" s="289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</row>
    <row r="2669" spans="1:22" x14ac:dyDescent="0.25">
      <c r="A2669" s="137" t="s">
        <v>1810</v>
      </c>
      <c r="B2669" s="47" t="s">
        <v>927</v>
      </c>
      <c r="C2669" s="140">
        <v>2024</v>
      </c>
      <c r="D2669" s="116" t="s">
        <v>1813</v>
      </c>
      <c r="E2669" s="55">
        <v>1</v>
      </c>
      <c r="F2669" s="434">
        <v>5</v>
      </c>
      <c r="G2669" s="298">
        <v>16.561689999999999</v>
      </c>
      <c r="H2669" s="289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</row>
    <row r="2670" spans="1:22" x14ac:dyDescent="0.25">
      <c r="A2670" s="137" t="s">
        <v>1810</v>
      </c>
      <c r="B2670" s="47" t="s">
        <v>932</v>
      </c>
      <c r="C2670" s="140">
        <v>2024</v>
      </c>
      <c r="D2670" s="116" t="s">
        <v>1813</v>
      </c>
      <c r="E2670" s="55">
        <v>1</v>
      </c>
      <c r="F2670" s="434">
        <v>15</v>
      </c>
      <c r="G2670" s="298">
        <v>15.56545</v>
      </c>
      <c r="H2670" s="289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</row>
    <row r="2671" spans="1:22" x14ac:dyDescent="0.25">
      <c r="A2671" s="137" t="s">
        <v>1810</v>
      </c>
      <c r="B2671" s="47" t="s">
        <v>1312</v>
      </c>
      <c r="C2671" s="140">
        <v>2024</v>
      </c>
      <c r="D2671" s="116" t="s">
        <v>1813</v>
      </c>
      <c r="E2671" s="55">
        <v>1</v>
      </c>
      <c r="F2671" s="434">
        <v>10</v>
      </c>
      <c r="G2671" s="298">
        <v>15.209680000000001</v>
      </c>
      <c r="H2671" s="289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</row>
    <row r="2672" spans="1:22" x14ac:dyDescent="0.25">
      <c r="A2672" s="137" t="s">
        <v>1810</v>
      </c>
      <c r="B2672" s="47" t="s">
        <v>942</v>
      </c>
      <c r="C2672" s="140">
        <v>2024</v>
      </c>
      <c r="D2672" s="116" t="s">
        <v>1813</v>
      </c>
      <c r="E2672" s="55">
        <v>1</v>
      </c>
      <c r="F2672" s="434">
        <v>10</v>
      </c>
      <c r="G2672" s="298">
        <v>15.280809999999999</v>
      </c>
      <c r="H2672" s="289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</row>
    <row r="2673" spans="1:22" ht="25.5" x14ac:dyDescent="0.25">
      <c r="A2673" s="137" t="s">
        <v>1810</v>
      </c>
      <c r="B2673" s="47" t="s">
        <v>943</v>
      </c>
      <c r="C2673" s="140">
        <v>2024</v>
      </c>
      <c r="D2673" s="116" t="s">
        <v>1813</v>
      </c>
      <c r="E2673" s="55">
        <v>1</v>
      </c>
      <c r="F2673" s="434">
        <v>3</v>
      </c>
      <c r="G2673" s="298">
        <v>15.946099999999999</v>
      </c>
      <c r="H2673" s="289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</row>
    <row r="2674" spans="1:22" ht="51" x14ac:dyDescent="0.25">
      <c r="A2674" s="137" t="s">
        <v>1810</v>
      </c>
      <c r="B2674" s="47" t="s">
        <v>944</v>
      </c>
      <c r="C2674" s="140">
        <v>2024</v>
      </c>
      <c r="D2674" s="116" t="s">
        <v>1813</v>
      </c>
      <c r="E2674" s="55">
        <v>1</v>
      </c>
      <c r="F2674" s="434">
        <v>10</v>
      </c>
      <c r="G2674" s="298">
        <v>29.6279</v>
      </c>
      <c r="H2674" s="289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</row>
    <row r="2675" spans="1:22" ht="25.5" x14ac:dyDescent="0.25">
      <c r="A2675" s="137" t="s">
        <v>1810</v>
      </c>
      <c r="B2675" s="47" t="s">
        <v>947</v>
      </c>
      <c r="C2675" s="140">
        <v>2024</v>
      </c>
      <c r="D2675" s="116" t="s">
        <v>1813</v>
      </c>
      <c r="E2675" s="55">
        <v>1</v>
      </c>
      <c r="F2675" s="434">
        <v>5</v>
      </c>
      <c r="G2675" s="298">
        <v>23.994220000000002</v>
      </c>
      <c r="H2675" s="289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</row>
    <row r="2676" spans="1:22" ht="38.25" x14ac:dyDescent="0.25">
      <c r="A2676" s="137" t="s">
        <v>1810</v>
      </c>
      <c r="B2676" s="47" t="s">
        <v>2005</v>
      </c>
      <c r="C2676" s="140">
        <v>2024</v>
      </c>
      <c r="D2676" s="116" t="s">
        <v>1813</v>
      </c>
      <c r="E2676" s="55">
        <v>1</v>
      </c>
      <c r="F2676" s="434">
        <v>5</v>
      </c>
      <c r="G2676" s="298">
        <v>17.22391</v>
      </c>
      <c r="H2676" s="289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</row>
    <row r="2677" spans="1:22" ht="25.5" x14ac:dyDescent="0.25">
      <c r="A2677" s="137" t="s">
        <v>1810</v>
      </c>
      <c r="B2677" s="47" t="s">
        <v>2006</v>
      </c>
      <c r="C2677" s="140">
        <v>2024</v>
      </c>
      <c r="D2677" s="116" t="s">
        <v>1813</v>
      </c>
      <c r="E2677" s="55">
        <v>1</v>
      </c>
      <c r="F2677" s="434">
        <v>10</v>
      </c>
      <c r="G2677" s="298">
        <v>23.485959999999999</v>
      </c>
      <c r="H2677" s="289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</row>
    <row r="2678" spans="1:22" ht="25.5" x14ac:dyDescent="0.25">
      <c r="A2678" s="137" t="s">
        <v>1810</v>
      </c>
      <c r="B2678" s="47" t="s">
        <v>2007</v>
      </c>
      <c r="C2678" s="140">
        <v>2024</v>
      </c>
      <c r="D2678" s="116" t="s">
        <v>1813</v>
      </c>
      <c r="E2678" s="55">
        <v>1</v>
      </c>
      <c r="F2678" s="434">
        <v>15</v>
      </c>
      <c r="G2678" s="298">
        <v>18.038080000000001</v>
      </c>
      <c r="H2678" s="289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</row>
    <row r="2679" spans="1:22" ht="25.5" x14ac:dyDescent="0.25">
      <c r="A2679" s="137" t="s">
        <v>1810</v>
      </c>
      <c r="B2679" s="47" t="s">
        <v>2008</v>
      </c>
      <c r="C2679" s="140">
        <v>2024</v>
      </c>
      <c r="D2679" s="116" t="s">
        <v>1813</v>
      </c>
      <c r="E2679" s="55">
        <v>1</v>
      </c>
      <c r="F2679" s="434">
        <v>5</v>
      </c>
      <c r="G2679" s="298">
        <v>17.430859999999999</v>
      </c>
      <c r="H2679" s="289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</row>
    <row r="2680" spans="1:22" ht="51" x14ac:dyDescent="0.25">
      <c r="A2680" s="137" t="s">
        <v>1810</v>
      </c>
      <c r="B2680" s="47" t="s">
        <v>2009</v>
      </c>
      <c r="C2680" s="140">
        <v>2024</v>
      </c>
      <c r="D2680" s="116" t="s">
        <v>1813</v>
      </c>
      <c r="E2680" s="55">
        <v>1</v>
      </c>
      <c r="F2680" s="434">
        <v>15</v>
      </c>
      <c r="G2680" s="298">
        <v>18.163529999999998</v>
      </c>
      <c r="H2680" s="289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</row>
    <row r="2681" spans="1:22" ht="38.25" x14ac:dyDescent="0.25">
      <c r="A2681" s="137" t="s">
        <v>1810</v>
      </c>
      <c r="B2681" s="47" t="s">
        <v>2010</v>
      </c>
      <c r="C2681" s="140">
        <v>2024</v>
      </c>
      <c r="D2681" s="116" t="s">
        <v>1813</v>
      </c>
      <c r="E2681" s="55">
        <v>1</v>
      </c>
      <c r="F2681" s="434">
        <v>15</v>
      </c>
      <c r="G2681" s="298">
        <v>18.163529999999998</v>
      </c>
      <c r="H2681" s="289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</row>
    <row r="2682" spans="1:22" ht="25.5" x14ac:dyDescent="0.25">
      <c r="A2682" s="137" t="s">
        <v>1810</v>
      </c>
      <c r="B2682" s="47" t="s">
        <v>2011</v>
      </c>
      <c r="C2682" s="140">
        <v>2024</v>
      </c>
      <c r="D2682" s="116" t="s">
        <v>1813</v>
      </c>
      <c r="E2682" s="55">
        <v>1</v>
      </c>
      <c r="F2682" s="434">
        <v>5</v>
      </c>
      <c r="G2682" s="298">
        <v>15.175979999999999</v>
      </c>
      <c r="H2682" s="289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</row>
    <row r="2683" spans="1:22" ht="51" x14ac:dyDescent="0.25">
      <c r="A2683" s="137" t="s">
        <v>1810</v>
      </c>
      <c r="B2683" s="47" t="s">
        <v>2012</v>
      </c>
      <c r="C2683" s="140">
        <v>2024</v>
      </c>
      <c r="D2683" s="116" t="s">
        <v>1813</v>
      </c>
      <c r="E2683" s="55">
        <v>1</v>
      </c>
      <c r="F2683" s="434">
        <v>1</v>
      </c>
      <c r="G2683" s="298">
        <v>15.216190000000001</v>
      </c>
      <c r="H2683" s="289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</row>
    <row r="2684" spans="1:22" ht="38.25" x14ac:dyDescent="0.25">
      <c r="A2684" s="137" t="s">
        <v>1810</v>
      </c>
      <c r="B2684" s="47" t="s">
        <v>2013</v>
      </c>
      <c r="C2684" s="140">
        <v>2024</v>
      </c>
      <c r="D2684" s="116" t="s">
        <v>1813</v>
      </c>
      <c r="E2684" s="55">
        <v>1</v>
      </c>
      <c r="F2684" s="434">
        <v>5</v>
      </c>
      <c r="G2684" s="298">
        <v>15.17601</v>
      </c>
      <c r="H2684" s="289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</row>
    <row r="2685" spans="1:22" ht="25.5" x14ac:dyDescent="0.25">
      <c r="A2685" s="137" t="s">
        <v>1810</v>
      </c>
      <c r="B2685" s="47" t="s">
        <v>2014</v>
      </c>
      <c r="C2685" s="140">
        <v>2024</v>
      </c>
      <c r="D2685" s="116" t="s">
        <v>1813</v>
      </c>
      <c r="E2685" s="55">
        <v>1</v>
      </c>
      <c r="F2685" s="434">
        <v>4</v>
      </c>
      <c r="G2685" s="298">
        <v>15.176110000000001</v>
      </c>
      <c r="H2685" s="289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</row>
    <row r="2686" spans="1:22" ht="38.25" x14ac:dyDescent="0.25">
      <c r="A2686" s="137" t="s">
        <v>1810</v>
      </c>
      <c r="B2686" s="47" t="s">
        <v>2015</v>
      </c>
      <c r="C2686" s="140">
        <v>2024</v>
      </c>
      <c r="D2686" s="116" t="s">
        <v>1813</v>
      </c>
      <c r="E2686" s="55">
        <v>1</v>
      </c>
      <c r="F2686" s="434">
        <v>2</v>
      </c>
      <c r="G2686" s="298">
        <v>15.176110000000001</v>
      </c>
      <c r="H2686" s="289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</row>
    <row r="2687" spans="1:22" ht="38.25" x14ac:dyDescent="0.25">
      <c r="A2687" s="137" t="s">
        <v>1810</v>
      </c>
      <c r="B2687" s="47" t="s">
        <v>2016</v>
      </c>
      <c r="C2687" s="140">
        <v>2024</v>
      </c>
      <c r="D2687" s="116" t="s">
        <v>1813</v>
      </c>
      <c r="E2687" s="55">
        <v>1</v>
      </c>
      <c r="F2687" s="434">
        <v>5</v>
      </c>
      <c r="G2687" s="298">
        <v>15.176110000000001</v>
      </c>
      <c r="H2687" s="289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</row>
    <row r="2688" spans="1:22" ht="38.25" x14ac:dyDescent="0.25">
      <c r="A2688" s="137" t="s">
        <v>1810</v>
      </c>
      <c r="B2688" s="47" t="s">
        <v>2017</v>
      </c>
      <c r="C2688" s="140">
        <v>2024</v>
      </c>
      <c r="D2688" s="116" t="s">
        <v>1813</v>
      </c>
      <c r="E2688" s="55">
        <v>1</v>
      </c>
      <c r="F2688" s="434">
        <v>5</v>
      </c>
      <c r="G2688" s="298">
        <v>15.738790000000002</v>
      </c>
      <c r="H2688" s="289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</row>
    <row r="2689" spans="1:22" ht="38.25" x14ac:dyDescent="0.25">
      <c r="A2689" s="137" t="s">
        <v>1810</v>
      </c>
      <c r="B2689" s="47" t="s">
        <v>2018</v>
      </c>
      <c r="C2689" s="140">
        <v>2024</v>
      </c>
      <c r="D2689" s="116" t="s">
        <v>1813</v>
      </c>
      <c r="E2689" s="55">
        <v>1</v>
      </c>
      <c r="F2689" s="434">
        <v>1</v>
      </c>
      <c r="G2689" s="298">
        <v>15.738790000000002</v>
      </c>
      <c r="H2689" s="289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</row>
    <row r="2690" spans="1:22" ht="38.25" x14ac:dyDescent="0.25">
      <c r="A2690" s="137" t="s">
        <v>1810</v>
      </c>
      <c r="B2690" s="47" t="s">
        <v>2019</v>
      </c>
      <c r="C2690" s="140">
        <v>2024</v>
      </c>
      <c r="D2690" s="116" t="s">
        <v>1813</v>
      </c>
      <c r="E2690" s="55">
        <v>1</v>
      </c>
      <c r="F2690" s="434">
        <v>15</v>
      </c>
      <c r="G2690" s="298">
        <v>15.005990000000001</v>
      </c>
      <c r="H2690" s="289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</row>
    <row r="2691" spans="1:22" ht="25.5" x14ac:dyDescent="0.25">
      <c r="A2691" s="137" t="s">
        <v>1810</v>
      </c>
      <c r="B2691" s="47" t="s">
        <v>2020</v>
      </c>
      <c r="C2691" s="140">
        <v>2024</v>
      </c>
      <c r="D2691" s="116" t="s">
        <v>1813</v>
      </c>
      <c r="E2691" s="55">
        <v>1</v>
      </c>
      <c r="F2691" s="434">
        <v>5</v>
      </c>
      <c r="G2691" s="298">
        <v>15.005990000000001</v>
      </c>
      <c r="H2691" s="289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</row>
    <row r="2692" spans="1:22" ht="38.25" x14ac:dyDescent="0.25">
      <c r="A2692" s="137" t="s">
        <v>1810</v>
      </c>
      <c r="B2692" s="47" t="s">
        <v>2021</v>
      </c>
      <c r="C2692" s="140">
        <v>2024</v>
      </c>
      <c r="D2692" s="116" t="s">
        <v>1813</v>
      </c>
      <c r="E2692" s="55">
        <v>1</v>
      </c>
      <c r="F2692" s="434">
        <v>4</v>
      </c>
      <c r="G2692" s="298">
        <v>15.005990000000001</v>
      </c>
      <c r="H2692" s="289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</row>
    <row r="2693" spans="1:22" ht="38.25" x14ac:dyDescent="0.25">
      <c r="A2693" s="137" t="s">
        <v>1810</v>
      </c>
      <c r="B2693" s="47" t="s">
        <v>2022</v>
      </c>
      <c r="C2693" s="140">
        <v>2024</v>
      </c>
      <c r="D2693" s="116" t="s">
        <v>1813</v>
      </c>
      <c r="E2693" s="55">
        <v>1</v>
      </c>
      <c r="F2693" s="434">
        <v>15</v>
      </c>
      <c r="G2693" s="298">
        <v>15.005990000000001</v>
      </c>
      <c r="H2693" s="289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</row>
    <row r="2694" spans="1:22" ht="25.5" x14ac:dyDescent="0.25">
      <c r="A2694" s="137" t="s">
        <v>1810</v>
      </c>
      <c r="B2694" s="47" t="s">
        <v>2023</v>
      </c>
      <c r="C2694" s="140">
        <v>2024</v>
      </c>
      <c r="D2694" s="116" t="s">
        <v>1813</v>
      </c>
      <c r="E2694" s="55">
        <v>1</v>
      </c>
      <c r="F2694" s="434">
        <v>9</v>
      </c>
      <c r="G2694" s="298">
        <v>16.982240000000001</v>
      </c>
      <c r="H2694" s="289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</row>
    <row r="2695" spans="1:22" ht="38.25" x14ac:dyDescent="0.25">
      <c r="A2695" s="137" t="s">
        <v>1810</v>
      </c>
      <c r="B2695" s="47" t="s">
        <v>2024</v>
      </c>
      <c r="C2695" s="140">
        <v>2024</v>
      </c>
      <c r="D2695" s="116" t="s">
        <v>1813</v>
      </c>
      <c r="E2695" s="55">
        <v>1</v>
      </c>
      <c r="F2695" s="434">
        <v>10</v>
      </c>
      <c r="G2695" s="298">
        <v>14.86786</v>
      </c>
      <c r="H2695" s="289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</row>
    <row r="2696" spans="1:22" ht="38.25" x14ac:dyDescent="0.25">
      <c r="A2696" s="137" t="s">
        <v>1810</v>
      </c>
      <c r="B2696" s="47" t="s">
        <v>2025</v>
      </c>
      <c r="C2696" s="140">
        <v>2024</v>
      </c>
      <c r="D2696" s="116" t="s">
        <v>1813</v>
      </c>
      <c r="E2696" s="55">
        <v>1</v>
      </c>
      <c r="F2696" s="434">
        <v>5</v>
      </c>
      <c r="G2696" s="298">
        <v>14.84422</v>
      </c>
      <c r="H2696" s="289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</row>
    <row r="2697" spans="1:22" ht="25.5" x14ac:dyDescent="0.25">
      <c r="A2697" s="137" t="s">
        <v>1810</v>
      </c>
      <c r="B2697" s="47" t="s">
        <v>2026</v>
      </c>
      <c r="C2697" s="140">
        <v>2024</v>
      </c>
      <c r="D2697" s="116" t="s">
        <v>1813</v>
      </c>
      <c r="E2697" s="55">
        <v>1</v>
      </c>
      <c r="F2697" s="434">
        <v>4</v>
      </c>
      <c r="G2697" s="298">
        <v>15.0425</v>
      </c>
      <c r="H2697" s="289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</row>
    <row r="2698" spans="1:22" ht="25.5" x14ac:dyDescent="0.25">
      <c r="A2698" s="137" t="s">
        <v>1810</v>
      </c>
      <c r="B2698" s="47" t="s">
        <v>2027</v>
      </c>
      <c r="C2698" s="140">
        <v>2024</v>
      </c>
      <c r="D2698" s="116" t="s">
        <v>1813</v>
      </c>
      <c r="E2698" s="55">
        <v>1</v>
      </c>
      <c r="F2698" s="434">
        <v>3</v>
      </c>
      <c r="G2698" s="298">
        <v>14.13509</v>
      </c>
      <c r="H2698" s="289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</row>
    <row r="2699" spans="1:22" ht="38.25" x14ac:dyDescent="0.25">
      <c r="A2699" s="137" t="s">
        <v>1810</v>
      </c>
      <c r="B2699" s="47" t="s">
        <v>2028</v>
      </c>
      <c r="C2699" s="140">
        <v>2024</v>
      </c>
      <c r="D2699" s="116" t="s">
        <v>1813</v>
      </c>
      <c r="E2699" s="55">
        <v>1</v>
      </c>
      <c r="F2699" s="434">
        <v>2</v>
      </c>
      <c r="G2699" s="298">
        <v>16.904589999999999</v>
      </c>
      <c r="H2699" s="289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</row>
    <row r="2700" spans="1:22" ht="38.25" x14ac:dyDescent="0.25">
      <c r="A2700" s="137" t="s">
        <v>1810</v>
      </c>
      <c r="B2700" s="47" t="s">
        <v>2029</v>
      </c>
      <c r="C2700" s="140">
        <v>2024</v>
      </c>
      <c r="D2700" s="116" t="s">
        <v>1813</v>
      </c>
      <c r="E2700" s="55">
        <v>1</v>
      </c>
      <c r="F2700" s="434">
        <v>3</v>
      </c>
      <c r="G2700" s="298">
        <v>15.04251</v>
      </c>
      <c r="H2700" s="289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</row>
    <row r="2701" spans="1:22" ht="25.5" x14ac:dyDescent="0.25">
      <c r="A2701" s="137" t="s">
        <v>1810</v>
      </c>
      <c r="B2701" s="47" t="s">
        <v>2030</v>
      </c>
      <c r="C2701" s="140">
        <v>2024</v>
      </c>
      <c r="D2701" s="116" t="s">
        <v>1813</v>
      </c>
      <c r="E2701" s="55">
        <v>1</v>
      </c>
      <c r="F2701" s="434">
        <v>3</v>
      </c>
      <c r="G2701" s="298">
        <v>15.041549999999999</v>
      </c>
      <c r="H2701" s="289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</row>
    <row r="2702" spans="1:22" ht="25.5" x14ac:dyDescent="0.25">
      <c r="A2702" s="137" t="s">
        <v>1810</v>
      </c>
      <c r="B2702" s="47" t="s">
        <v>2031</v>
      </c>
      <c r="C2702" s="140">
        <v>2024</v>
      </c>
      <c r="D2702" s="116" t="s">
        <v>1813</v>
      </c>
      <c r="E2702" s="55">
        <v>1</v>
      </c>
      <c r="F2702" s="434">
        <v>5</v>
      </c>
      <c r="G2702" s="298">
        <v>16.158480000000001</v>
      </c>
      <c r="H2702" s="289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</row>
    <row r="2703" spans="1:22" ht="25.5" x14ac:dyDescent="0.25">
      <c r="A2703" s="137" t="s">
        <v>1810</v>
      </c>
      <c r="B2703" s="47" t="s">
        <v>2032</v>
      </c>
      <c r="C2703" s="140">
        <v>2024</v>
      </c>
      <c r="D2703" s="116" t="s">
        <v>1813</v>
      </c>
      <c r="E2703" s="55">
        <v>1</v>
      </c>
      <c r="F2703" s="434">
        <v>5</v>
      </c>
      <c r="G2703" s="298">
        <v>16.721599999999999</v>
      </c>
      <c r="H2703" s="289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</row>
    <row r="2704" spans="1:22" x14ac:dyDescent="0.25">
      <c r="A2704" s="137" t="s">
        <v>1810</v>
      </c>
      <c r="B2704" s="47" t="s">
        <v>2033</v>
      </c>
      <c r="C2704" s="140">
        <v>2024</v>
      </c>
      <c r="D2704" s="116" t="s">
        <v>1813</v>
      </c>
      <c r="E2704" s="55">
        <v>1</v>
      </c>
      <c r="F2704" s="434">
        <v>1.5</v>
      </c>
      <c r="G2704" s="298">
        <v>15.804350000000001</v>
      </c>
      <c r="H2704" s="289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</row>
    <row r="2705" spans="1:22" ht="25.5" x14ac:dyDescent="0.25">
      <c r="A2705" s="137" t="s">
        <v>1810</v>
      </c>
      <c r="B2705" s="47" t="s">
        <v>2034</v>
      </c>
      <c r="C2705" s="140">
        <v>2024</v>
      </c>
      <c r="D2705" s="116" t="s">
        <v>1813</v>
      </c>
      <c r="E2705" s="55">
        <v>1</v>
      </c>
      <c r="F2705" s="434">
        <v>8</v>
      </c>
      <c r="G2705" s="298">
        <v>18.80781</v>
      </c>
      <c r="H2705" s="289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</row>
    <row r="2706" spans="1:22" x14ac:dyDescent="0.25">
      <c r="A2706" s="137" t="s">
        <v>1810</v>
      </c>
      <c r="B2706" s="47" t="s">
        <v>2035</v>
      </c>
      <c r="C2706" s="140">
        <v>2024</v>
      </c>
      <c r="D2706" s="116" t="s">
        <v>1813</v>
      </c>
      <c r="E2706" s="55">
        <v>1</v>
      </c>
      <c r="F2706" s="434">
        <v>15</v>
      </c>
      <c r="G2706" s="298">
        <v>19.924709999999997</v>
      </c>
      <c r="H2706" s="289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</row>
    <row r="2707" spans="1:22" ht="25.5" x14ac:dyDescent="0.25">
      <c r="A2707" s="137" t="s">
        <v>1810</v>
      </c>
      <c r="B2707" s="47" t="s">
        <v>2036</v>
      </c>
      <c r="C2707" s="140">
        <v>2024</v>
      </c>
      <c r="D2707" s="116" t="s">
        <v>1813</v>
      </c>
      <c r="E2707" s="55">
        <v>1</v>
      </c>
      <c r="F2707" s="434">
        <v>7</v>
      </c>
      <c r="G2707" s="298">
        <v>17.107310000000002</v>
      </c>
      <c r="H2707" s="289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</row>
    <row r="2708" spans="1:22" ht="51" x14ac:dyDescent="0.25">
      <c r="A2708" s="137" t="s">
        <v>1810</v>
      </c>
      <c r="B2708" s="47" t="s">
        <v>2037</v>
      </c>
      <c r="C2708" s="140">
        <v>2024</v>
      </c>
      <c r="D2708" s="116" t="s">
        <v>1813</v>
      </c>
      <c r="E2708" s="55">
        <v>1</v>
      </c>
      <c r="F2708" s="434">
        <v>10</v>
      </c>
      <c r="G2708" s="298">
        <v>16.23574</v>
      </c>
      <c r="H2708" s="289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</row>
    <row r="2709" spans="1:22" ht="38.25" x14ac:dyDescent="0.25">
      <c r="A2709" s="137" t="s">
        <v>1810</v>
      </c>
      <c r="B2709" s="47" t="s">
        <v>2038</v>
      </c>
      <c r="C2709" s="140">
        <v>2024</v>
      </c>
      <c r="D2709" s="116" t="s">
        <v>1813</v>
      </c>
      <c r="E2709" s="55">
        <v>1</v>
      </c>
      <c r="F2709" s="434">
        <v>7</v>
      </c>
      <c r="G2709" s="298">
        <v>16.38505</v>
      </c>
      <c r="H2709" s="289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</row>
    <row r="2710" spans="1:22" ht="25.5" x14ac:dyDescent="0.25">
      <c r="A2710" s="137" t="s">
        <v>1810</v>
      </c>
      <c r="B2710" s="47" t="s">
        <v>2039</v>
      </c>
      <c r="C2710" s="140">
        <v>2024</v>
      </c>
      <c r="D2710" s="116" t="s">
        <v>1813</v>
      </c>
      <c r="E2710" s="55">
        <v>1</v>
      </c>
      <c r="F2710" s="434">
        <v>10</v>
      </c>
      <c r="G2710" s="298">
        <v>16.641539999999999</v>
      </c>
      <c r="H2710" s="289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</row>
    <row r="2711" spans="1:22" ht="38.25" x14ac:dyDescent="0.25">
      <c r="A2711" s="137" t="s">
        <v>1810</v>
      </c>
      <c r="B2711" s="47" t="s">
        <v>2040</v>
      </c>
      <c r="C2711" s="140">
        <v>2024</v>
      </c>
      <c r="D2711" s="116" t="s">
        <v>1813</v>
      </c>
      <c r="E2711" s="55">
        <v>1</v>
      </c>
      <c r="F2711" s="434">
        <v>3</v>
      </c>
      <c r="G2711" s="298">
        <v>18.575700000000001</v>
      </c>
      <c r="H2711" s="289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</row>
    <row r="2712" spans="1:22" ht="25.5" x14ac:dyDescent="0.25">
      <c r="A2712" s="137" t="s">
        <v>1810</v>
      </c>
      <c r="B2712" s="47" t="s">
        <v>2041</v>
      </c>
      <c r="C2712" s="140">
        <v>2024</v>
      </c>
      <c r="D2712" s="116" t="s">
        <v>1813</v>
      </c>
      <c r="E2712" s="55">
        <v>1</v>
      </c>
      <c r="F2712" s="434">
        <v>10</v>
      </c>
      <c r="G2712" s="298">
        <v>15.71984</v>
      </c>
      <c r="H2712" s="289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</row>
    <row r="2713" spans="1:22" x14ac:dyDescent="0.25">
      <c r="A2713" s="137" t="s">
        <v>1810</v>
      </c>
      <c r="B2713" s="47" t="s">
        <v>2042</v>
      </c>
      <c r="C2713" s="140">
        <v>2024</v>
      </c>
      <c r="D2713" s="116" t="s">
        <v>1813</v>
      </c>
      <c r="E2713" s="55">
        <v>1</v>
      </c>
      <c r="F2713" s="434">
        <v>15</v>
      </c>
      <c r="G2713" s="298">
        <v>15.12128</v>
      </c>
      <c r="H2713" s="289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</row>
    <row r="2714" spans="1:22" x14ac:dyDescent="0.25">
      <c r="A2714" s="137" t="s">
        <v>1810</v>
      </c>
      <c r="B2714" s="47" t="s">
        <v>2043</v>
      </c>
      <c r="C2714" s="140">
        <v>2024</v>
      </c>
      <c r="D2714" s="116" t="s">
        <v>1813</v>
      </c>
      <c r="E2714" s="55">
        <v>1</v>
      </c>
      <c r="F2714" s="434">
        <v>3</v>
      </c>
      <c r="G2714" s="298">
        <v>21.931349999999998</v>
      </c>
      <c r="H2714" s="289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</row>
    <row r="2715" spans="1:22" x14ac:dyDescent="0.25">
      <c r="A2715" s="137" t="s">
        <v>1810</v>
      </c>
      <c r="B2715" s="47" t="s">
        <v>959</v>
      </c>
      <c r="C2715" s="140">
        <v>2024</v>
      </c>
      <c r="D2715" s="116" t="s">
        <v>1813</v>
      </c>
      <c r="E2715" s="55">
        <v>1</v>
      </c>
      <c r="F2715" s="434">
        <v>10</v>
      </c>
      <c r="G2715" s="298">
        <v>16.157589999999999</v>
      </c>
      <c r="H2715" s="289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</row>
    <row r="2716" spans="1:22" ht="25.5" x14ac:dyDescent="0.25">
      <c r="A2716" s="137" t="s">
        <v>1810</v>
      </c>
      <c r="B2716" s="47" t="s">
        <v>1508</v>
      </c>
      <c r="C2716" s="140">
        <v>2024</v>
      </c>
      <c r="D2716" s="116" t="s">
        <v>1813</v>
      </c>
      <c r="E2716" s="55">
        <v>1</v>
      </c>
      <c r="F2716" s="434">
        <v>3</v>
      </c>
      <c r="G2716" s="298">
        <v>16.648109999999999</v>
      </c>
      <c r="H2716" s="289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</row>
    <row r="2717" spans="1:22" x14ac:dyDescent="0.25">
      <c r="A2717" s="137" t="s">
        <v>1810</v>
      </c>
      <c r="B2717" s="47" t="s">
        <v>962</v>
      </c>
      <c r="C2717" s="140">
        <v>2024</v>
      </c>
      <c r="D2717" s="116" t="s">
        <v>1813</v>
      </c>
      <c r="E2717" s="55">
        <v>1</v>
      </c>
      <c r="F2717" s="434">
        <v>4</v>
      </c>
      <c r="G2717" s="298">
        <v>21.937709999999999</v>
      </c>
      <c r="H2717" s="289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</row>
    <row r="2718" spans="1:22" x14ac:dyDescent="0.25">
      <c r="A2718" s="137" t="s">
        <v>1810</v>
      </c>
      <c r="B2718" s="47" t="s">
        <v>964</v>
      </c>
      <c r="C2718" s="140">
        <v>2024</v>
      </c>
      <c r="D2718" s="116" t="s">
        <v>1813</v>
      </c>
      <c r="E2718" s="55">
        <v>1</v>
      </c>
      <c r="F2718" s="434">
        <v>5</v>
      </c>
      <c r="G2718" s="298">
        <v>16.157589999999999</v>
      </c>
      <c r="H2718" s="289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</row>
    <row r="2719" spans="1:22" ht="25.5" x14ac:dyDescent="0.25">
      <c r="A2719" s="137" t="s">
        <v>1810</v>
      </c>
      <c r="B2719" s="47" t="s">
        <v>968</v>
      </c>
      <c r="C2719" s="140">
        <v>2024</v>
      </c>
      <c r="D2719" s="116" t="s">
        <v>1813</v>
      </c>
      <c r="E2719" s="55">
        <v>1</v>
      </c>
      <c r="F2719" s="434">
        <v>12</v>
      </c>
      <c r="G2719" s="298">
        <v>22.13796</v>
      </c>
      <c r="H2719" s="289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</row>
    <row r="2720" spans="1:22" ht="38.25" x14ac:dyDescent="0.25">
      <c r="A2720" s="137" t="s">
        <v>1810</v>
      </c>
      <c r="B2720" s="47" t="s">
        <v>969</v>
      </c>
      <c r="C2720" s="140">
        <v>2024</v>
      </c>
      <c r="D2720" s="116" t="s">
        <v>1813</v>
      </c>
      <c r="E2720" s="55">
        <v>1</v>
      </c>
      <c r="F2720" s="434">
        <v>1</v>
      </c>
      <c r="G2720" s="298">
        <v>22.018159999999998</v>
      </c>
      <c r="H2720" s="289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</row>
    <row r="2721" spans="1:22" ht="51" x14ac:dyDescent="0.25">
      <c r="A2721" s="137" t="s">
        <v>1810</v>
      </c>
      <c r="B2721" s="47" t="s">
        <v>973</v>
      </c>
      <c r="C2721" s="140">
        <v>2024</v>
      </c>
      <c r="D2721" s="116" t="s">
        <v>1813</v>
      </c>
      <c r="E2721" s="55">
        <v>1</v>
      </c>
      <c r="F2721" s="434">
        <v>15</v>
      </c>
      <c r="G2721" s="298">
        <v>19.73386</v>
      </c>
      <c r="H2721" s="289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</row>
    <row r="2722" spans="1:22" ht="38.25" x14ac:dyDescent="0.25">
      <c r="A2722" s="137" t="s">
        <v>1810</v>
      </c>
      <c r="B2722" s="47" t="s">
        <v>978</v>
      </c>
      <c r="C2722" s="140">
        <v>2024</v>
      </c>
      <c r="D2722" s="116" t="s">
        <v>1813</v>
      </c>
      <c r="E2722" s="55">
        <v>1</v>
      </c>
      <c r="F2722" s="434">
        <v>10</v>
      </c>
      <c r="G2722" s="298">
        <v>20.604470000000003</v>
      </c>
      <c r="H2722" s="289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</row>
    <row r="2723" spans="1:22" ht="38.25" x14ac:dyDescent="0.25">
      <c r="A2723" s="137" t="s">
        <v>1810</v>
      </c>
      <c r="B2723" s="47" t="s">
        <v>979</v>
      </c>
      <c r="C2723" s="140">
        <v>2024</v>
      </c>
      <c r="D2723" s="116" t="s">
        <v>1813</v>
      </c>
      <c r="E2723" s="55">
        <v>1</v>
      </c>
      <c r="F2723" s="434">
        <v>4</v>
      </c>
      <c r="G2723" s="298">
        <v>21.101580000000002</v>
      </c>
      <c r="H2723" s="289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</row>
    <row r="2724" spans="1:22" ht="38.25" x14ac:dyDescent="0.25">
      <c r="A2724" s="137" t="s">
        <v>1810</v>
      </c>
      <c r="B2724" s="47" t="s">
        <v>2044</v>
      </c>
      <c r="C2724" s="140">
        <v>2024</v>
      </c>
      <c r="D2724" s="116" t="s">
        <v>1813</v>
      </c>
      <c r="E2724" s="55">
        <v>1</v>
      </c>
      <c r="F2724" s="434">
        <v>15</v>
      </c>
      <c r="G2724" s="298">
        <v>14.430129999999998</v>
      </c>
      <c r="H2724" s="289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</row>
    <row r="2725" spans="1:22" ht="25.5" x14ac:dyDescent="0.25">
      <c r="A2725" s="137" t="s">
        <v>1810</v>
      </c>
      <c r="B2725" s="47" t="s">
        <v>2045</v>
      </c>
      <c r="C2725" s="140">
        <v>2024</v>
      </c>
      <c r="D2725" s="116" t="s">
        <v>1813</v>
      </c>
      <c r="E2725" s="55">
        <v>1</v>
      </c>
      <c r="F2725" s="434">
        <v>10</v>
      </c>
      <c r="G2725" s="298">
        <v>14.42001</v>
      </c>
      <c r="H2725" s="289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</row>
    <row r="2726" spans="1:22" ht="38.25" x14ac:dyDescent="0.25">
      <c r="A2726" s="137" t="s">
        <v>1810</v>
      </c>
      <c r="B2726" s="47" t="s">
        <v>2046</v>
      </c>
      <c r="C2726" s="140">
        <v>2024</v>
      </c>
      <c r="D2726" s="116" t="s">
        <v>1813</v>
      </c>
      <c r="E2726" s="55">
        <v>1</v>
      </c>
      <c r="F2726" s="434">
        <v>3.5</v>
      </c>
      <c r="G2726" s="298">
        <v>22.54271</v>
      </c>
      <c r="H2726" s="289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</row>
    <row r="2727" spans="1:22" ht="25.5" x14ac:dyDescent="0.25">
      <c r="A2727" s="137" t="s">
        <v>1810</v>
      </c>
      <c r="B2727" s="47" t="s">
        <v>2047</v>
      </c>
      <c r="C2727" s="140">
        <v>2024</v>
      </c>
      <c r="D2727" s="116" t="s">
        <v>1813</v>
      </c>
      <c r="E2727" s="55">
        <v>1</v>
      </c>
      <c r="F2727" s="434">
        <v>10</v>
      </c>
      <c r="G2727" s="298">
        <v>17.888830000000002</v>
      </c>
      <c r="H2727" s="289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</row>
    <row r="2728" spans="1:22" ht="25.5" x14ac:dyDescent="0.25">
      <c r="A2728" s="137" t="s">
        <v>1810</v>
      </c>
      <c r="B2728" s="47" t="s">
        <v>2048</v>
      </c>
      <c r="C2728" s="140">
        <v>2024</v>
      </c>
      <c r="D2728" s="116" t="s">
        <v>1813</v>
      </c>
      <c r="E2728" s="55">
        <v>1</v>
      </c>
      <c r="F2728" s="434">
        <v>15</v>
      </c>
      <c r="G2728" s="298">
        <v>16.363399999999999</v>
      </c>
      <c r="H2728" s="289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</row>
    <row r="2729" spans="1:22" ht="51" x14ac:dyDescent="0.25">
      <c r="A2729" s="137" t="s">
        <v>1810</v>
      </c>
      <c r="B2729" s="47" t="s">
        <v>2049</v>
      </c>
      <c r="C2729" s="140">
        <v>2024</v>
      </c>
      <c r="D2729" s="116" t="s">
        <v>1813</v>
      </c>
      <c r="E2729" s="55">
        <v>1</v>
      </c>
      <c r="F2729" s="434">
        <v>5</v>
      </c>
      <c r="G2729" s="298">
        <v>18.427849999999999</v>
      </c>
      <c r="H2729" s="289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</row>
    <row r="2730" spans="1:22" ht="25.5" x14ac:dyDescent="0.25">
      <c r="A2730" s="137" t="s">
        <v>1810</v>
      </c>
      <c r="B2730" s="47" t="s">
        <v>2050</v>
      </c>
      <c r="C2730" s="140">
        <v>2024</v>
      </c>
      <c r="D2730" s="116" t="s">
        <v>1813</v>
      </c>
      <c r="E2730" s="55">
        <v>1</v>
      </c>
      <c r="F2730" s="434">
        <v>5</v>
      </c>
      <c r="G2730" s="298">
        <v>15.017479999999999</v>
      </c>
      <c r="H2730" s="289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</row>
    <row r="2731" spans="1:22" ht="25.5" x14ac:dyDescent="0.25">
      <c r="A2731" s="137" t="s">
        <v>1810</v>
      </c>
      <c r="B2731" s="47" t="s">
        <v>2051</v>
      </c>
      <c r="C2731" s="140">
        <v>2024</v>
      </c>
      <c r="D2731" s="116" t="s">
        <v>1813</v>
      </c>
      <c r="E2731" s="55">
        <v>1</v>
      </c>
      <c r="F2731" s="434">
        <v>2.5</v>
      </c>
      <c r="G2731" s="298">
        <v>18.50468</v>
      </c>
      <c r="H2731" s="289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</row>
    <row r="2732" spans="1:22" ht="25.5" x14ac:dyDescent="0.25">
      <c r="A2732" s="137" t="s">
        <v>1810</v>
      </c>
      <c r="B2732" s="47" t="s">
        <v>2052</v>
      </c>
      <c r="C2732" s="140">
        <v>2024</v>
      </c>
      <c r="D2732" s="116" t="s">
        <v>1813</v>
      </c>
      <c r="E2732" s="55">
        <v>1</v>
      </c>
      <c r="F2732" s="434">
        <v>15</v>
      </c>
      <c r="G2732" s="298">
        <v>18.50468</v>
      </c>
      <c r="H2732" s="289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</row>
    <row r="2733" spans="1:22" ht="25.5" x14ac:dyDescent="0.25">
      <c r="A2733" s="137" t="s">
        <v>1810</v>
      </c>
      <c r="B2733" s="47" t="s">
        <v>2053</v>
      </c>
      <c r="C2733" s="140">
        <v>2024</v>
      </c>
      <c r="D2733" s="116" t="s">
        <v>1813</v>
      </c>
      <c r="E2733" s="55">
        <v>1</v>
      </c>
      <c r="F2733" s="434">
        <v>10</v>
      </c>
      <c r="G2733" s="298">
        <v>17.82694</v>
      </c>
      <c r="H2733" s="289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</row>
    <row r="2734" spans="1:22" ht="25.5" x14ac:dyDescent="0.25">
      <c r="A2734" s="137" t="s">
        <v>1810</v>
      </c>
      <c r="B2734" s="47" t="s">
        <v>2054</v>
      </c>
      <c r="C2734" s="140">
        <v>2024</v>
      </c>
      <c r="D2734" s="116" t="s">
        <v>1813</v>
      </c>
      <c r="E2734" s="55">
        <v>1</v>
      </c>
      <c r="F2734" s="434">
        <v>5</v>
      </c>
      <c r="G2734" s="298">
        <v>17.752500000000001</v>
      </c>
      <c r="H2734" s="289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</row>
    <row r="2735" spans="1:22" ht="25.5" x14ac:dyDescent="0.25">
      <c r="A2735" s="137" t="s">
        <v>1810</v>
      </c>
      <c r="B2735" s="47" t="s">
        <v>2055</v>
      </c>
      <c r="C2735" s="140">
        <v>2024</v>
      </c>
      <c r="D2735" s="116" t="s">
        <v>1813</v>
      </c>
      <c r="E2735" s="55">
        <v>1</v>
      </c>
      <c r="F2735" s="434">
        <v>3</v>
      </c>
      <c r="G2735" s="298">
        <v>17.79101</v>
      </c>
      <c r="H2735" s="289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</row>
    <row r="2736" spans="1:22" ht="25.5" x14ac:dyDescent="0.25">
      <c r="A2736" s="137" t="s">
        <v>1810</v>
      </c>
      <c r="B2736" s="47" t="s">
        <v>2056</v>
      </c>
      <c r="C2736" s="140">
        <v>2024</v>
      </c>
      <c r="D2736" s="116" t="s">
        <v>1813</v>
      </c>
      <c r="E2736" s="55">
        <v>1</v>
      </c>
      <c r="F2736" s="434">
        <v>5</v>
      </c>
      <c r="G2736" s="298">
        <v>17.848320000000001</v>
      </c>
      <c r="H2736" s="289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</row>
    <row r="2737" spans="1:22" ht="25.5" x14ac:dyDescent="0.25">
      <c r="A2737" s="137" t="s">
        <v>1810</v>
      </c>
      <c r="B2737" s="47" t="s">
        <v>2057</v>
      </c>
      <c r="C2737" s="140">
        <v>2024</v>
      </c>
      <c r="D2737" s="116" t="s">
        <v>1813</v>
      </c>
      <c r="E2737" s="55">
        <v>1</v>
      </c>
      <c r="F2737" s="434">
        <v>5</v>
      </c>
      <c r="G2737" s="298">
        <v>17.773859999999999</v>
      </c>
      <c r="H2737" s="289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</row>
    <row r="2738" spans="1:22" ht="38.25" x14ac:dyDescent="0.25">
      <c r="A2738" s="137" t="s">
        <v>1810</v>
      </c>
      <c r="B2738" s="47" t="s">
        <v>2058</v>
      </c>
      <c r="C2738" s="140">
        <v>2024</v>
      </c>
      <c r="D2738" s="116" t="s">
        <v>1813</v>
      </c>
      <c r="E2738" s="55">
        <v>1</v>
      </c>
      <c r="F2738" s="434">
        <v>6</v>
      </c>
      <c r="G2738" s="298">
        <v>18.12152</v>
      </c>
      <c r="H2738" s="289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</row>
    <row r="2739" spans="1:22" ht="25.5" x14ac:dyDescent="0.25">
      <c r="A2739" s="137" t="s">
        <v>1810</v>
      </c>
      <c r="B2739" s="47" t="s">
        <v>2059</v>
      </c>
      <c r="C2739" s="140">
        <v>2024</v>
      </c>
      <c r="D2739" s="116" t="s">
        <v>1813</v>
      </c>
      <c r="E2739" s="55">
        <v>1</v>
      </c>
      <c r="F2739" s="434">
        <v>15</v>
      </c>
      <c r="G2739" s="298">
        <v>15.89761</v>
      </c>
      <c r="H2739" s="289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</row>
    <row r="2740" spans="1:22" ht="25.5" x14ac:dyDescent="0.25">
      <c r="A2740" s="137" t="s">
        <v>1810</v>
      </c>
      <c r="B2740" s="47" t="s">
        <v>2060</v>
      </c>
      <c r="C2740" s="140">
        <v>2024</v>
      </c>
      <c r="D2740" s="116" t="s">
        <v>1813</v>
      </c>
      <c r="E2740" s="55">
        <v>1</v>
      </c>
      <c r="F2740" s="434">
        <v>15</v>
      </c>
      <c r="G2740" s="298">
        <v>15.88072</v>
      </c>
      <c r="H2740" s="289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</row>
    <row r="2741" spans="1:22" x14ac:dyDescent="0.25">
      <c r="A2741" s="137" t="s">
        <v>1810</v>
      </c>
      <c r="B2741" s="47" t="s">
        <v>2061</v>
      </c>
      <c r="C2741" s="140">
        <v>2024</v>
      </c>
      <c r="D2741" s="116" t="s">
        <v>1813</v>
      </c>
      <c r="E2741" s="55">
        <v>1</v>
      </c>
      <c r="F2741" s="434">
        <v>6</v>
      </c>
      <c r="G2741" s="298">
        <v>13.68896</v>
      </c>
      <c r="H2741" s="289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</row>
    <row r="2742" spans="1:22" ht="25.5" x14ac:dyDescent="0.25">
      <c r="A2742" s="137" t="s">
        <v>1810</v>
      </c>
      <c r="B2742" s="47" t="s">
        <v>2062</v>
      </c>
      <c r="C2742" s="140">
        <v>2024</v>
      </c>
      <c r="D2742" s="116" t="s">
        <v>1813</v>
      </c>
      <c r="E2742" s="55">
        <v>1</v>
      </c>
      <c r="F2742" s="434">
        <v>5</v>
      </c>
      <c r="G2742" s="298">
        <v>22.278869999999998</v>
      </c>
      <c r="H2742" s="289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</row>
    <row r="2743" spans="1:22" ht="25.5" x14ac:dyDescent="0.25">
      <c r="A2743" s="137" t="s">
        <v>1810</v>
      </c>
      <c r="B2743" s="47" t="s">
        <v>2063</v>
      </c>
      <c r="C2743" s="140">
        <v>2024</v>
      </c>
      <c r="D2743" s="116" t="s">
        <v>1813</v>
      </c>
      <c r="E2743" s="55">
        <v>1</v>
      </c>
      <c r="F2743" s="434">
        <v>10</v>
      </c>
      <c r="G2743" s="298">
        <v>17.84421</v>
      </c>
      <c r="H2743" s="289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</row>
    <row r="2744" spans="1:22" ht="38.25" x14ac:dyDescent="0.25">
      <c r="A2744" s="137" t="s">
        <v>1810</v>
      </c>
      <c r="B2744" s="47" t="s">
        <v>2064</v>
      </c>
      <c r="C2744" s="140">
        <v>2024</v>
      </c>
      <c r="D2744" s="116" t="s">
        <v>1813</v>
      </c>
      <c r="E2744" s="55">
        <v>1</v>
      </c>
      <c r="F2744" s="434">
        <v>6</v>
      </c>
      <c r="G2744" s="298">
        <v>20.452970000000001</v>
      </c>
      <c r="H2744" s="289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</row>
    <row r="2745" spans="1:22" ht="38.25" x14ac:dyDescent="0.25">
      <c r="A2745" s="137" t="s">
        <v>1810</v>
      </c>
      <c r="B2745" s="47" t="s">
        <v>2065</v>
      </c>
      <c r="C2745" s="140">
        <v>2024</v>
      </c>
      <c r="D2745" s="116" t="s">
        <v>1813</v>
      </c>
      <c r="E2745" s="55">
        <v>1</v>
      </c>
      <c r="F2745" s="434">
        <v>5</v>
      </c>
      <c r="G2745" s="298">
        <v>16.164909999999999</v>
      </c>
      <c r="H2745" s="289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</row>
    <row r="2746" spans="1:22" ht="38.25" x14ac:dyDescent="0.25">
      <c r="A2746" s="137" t="s">
        <v>1810</v>
      </c>
      <c r="B2746" s="47" t="s">
        <v>2066</v>
      </c>
      <c r="C2746" s="140">
        <v>2024</v>
      </c>
      <c r="D2746" s="116" t="s">
        <v>1813</v>
      </c>
      <c r="E2746" s="55">
        <v>1</v>
      </c>
      <c r="F2746" s="434">
        <v>6</v>
      </c>
      <c r="G2746" s="298">
        <v>13.42643</v>
      </c>
      <c r="H2746" s="289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</row>
    <row r="2747" spans="1:22" ht="38.25" x14ac:dyDescent="0.25">
      <c r="A2747" s="137" t="s">
        <v>1810</v>
      </c>
      <c r="B2747" s="47" t="s">
        <v>2067</v>
      </c>
      <c r="C2747" s="140">
        <v>2024</v>
      </c>
      <c r="D2747" s="116" t="s">
        <v>1813</v>
      </c>
      <c r="E2747" s="55">
        <v>1</v>
      </c>
      <c r="F2747" s="434">
        <v>10</v>
      </c>
      <c r="G2747" s="298">
        <v>20.76718</v>
      </c>
      <c r="H2747" s="289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</row>
    <row r="2748" spans="1:22" ht="25.5" x14ac:dyDescent="0.25">
      <c r="A2748" s="137" t="s">
        <v>1810</v>
      </c>
      <c r="B2748" s="47" t="s">
        <v>2068</v>
      </c>
      <c r="C2748" s="140">
        <v>2024</v>
      </c>
      <c r="D2748" s="116" t="s">
        <v>1813</v>
      </c>
      <c r="E2748" s="55">
        <v>1</v>
      </c>
      <c r="F2748" s="434">
        <v>10</v>
      </c>
      <c r="G2748" s="297">
        <v>24.346130000000002</v>
      </c>
      <c r="H2748" s="289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</row>
    <row r="2749" spans="1:22" ht="38.25" x14ac:dyDescent="0.25">
      <c r="A2749" s="137" t="s">
        <v>1810</v>
      </c>
      <c r="B2749" s="47" t="s">
        <v>2069</v>
      </c>
      <c r="C2749" s="140">
        <v>2024</v>
      </c>
      <c r="D2749" s="116" t="s">
        <v>1813</v>
      </c>
      <c r="E2749" s="55">
        <v>1</v>
      </c>
      <c r="F2749" s="434">
        <v>5</v>
      </c>
      <c r="G2749" s="297">
        <v>24.279</v>
      </c>
      <c r="H2749" s="289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</row>
    <row r="2750" spans="1:22" ht="25.5" x14ac:dyDescent="0.25">
      <c r="A2750" s="137" t="s">
        <v>1810</v>
      </c>
      <c r="B2750" s="47" t="s">
        <v>1001</v>
      </c>
      <c r="C2750" s="140">
        <v>2024</v>
      </c>
      <c r="D2750" s="116" t="s">
        <v>1813</v>
      </c>
      <c r="E2750" s="55">
        <v>1</v>
      </c>
      <c r="F2750" s="434">
        <v>3</v>
      </c>
      <c r="G2750" s="297">
        <v>18.890240000000002</v>
      </c>
      <c r="H2750" s="289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</row>
    <row r="2751" spans="1:22" x14ac:dyDescent="0.25">
      <c r="A2751" s="137" t="s">
        <v>1810</v>
      </c>
      <c r="B2751" s="47" t="s">
        <v>1010</v>
      </c>
      <c r="C2751" s="140">
        <v>2024</v>
      </c>
      <c r="D2751" s="116" t="s">
        <v>1813</v>
      </c>
      <c r="E2751" s="55">
        <v>1</v>
      </c>
      <c r="F2751" s="434">
        <v>15</v>
      </c>
      <c r="G2751" s="297">
        <v>19.010750000000002</v>
      </c>
      <c r="H2751" s="289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</row>
    <row r="2752" spans="1:22" x14ac:dyDescent="0.25">
      <c r="A2752" s="137" t="s">
        <v>1810</v>
      </c>
      <c r="B2752" s="47" t="s">
        <v>1011</v>
      </c>
      <c r="C2752" s="140">
        <v>2024</v>
      </c>
      <c r="D2752" s="116" t="s">
        <v>1813</v>
      </c>
      <c r="E2752" s="55">
        <v>1</v>
      </c>
      <c r="F2752" s="434">
        <v>5</v>
      </c>
      <c r="G2752" s="297">
        <v>15.903270000000001</v>
      </c>
      <c r="H2752" s="289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</row>
    <row r="2753" spans="1:22" x14ac:dyDescent="0.25">
      <c r="A2753" s="137" t="s">
        <v>1810</v>
      </c>
      <c r="B2753" s="47" t="s">
        <v>1012</v>
      </c>
      <c r="C2753" s="140">
        <v>2024</v>
      </c>
      <c r="D2753" s="116" t="s">
        <v>1813</v>
      </c>
      <c r="E2753" s="55">
        <v>1</v>
      </c>
      <c r="F2753" s="434">
        <v>5</v>
      </c>
      <c r="G2753" s="297">
        <v>15.556760000000001</v>
      </c>
      <c r="H2753" s="289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</row>
    <row r="2754" spans="1:22" x14ac:dyDescent="0.25">
      <c r="A2754" s="137" t="s">
        <v>1810</v>
      </c>
      <c r="B2754" s="47" t="s">
        <v>1018</v>
      </c>
      <c r="C2754" s="140">
        <v>2024</v>
      </c>
      <c r="D2754" s="116" t="s">
        <v>1813</v>
      </c>
      <c r="E2754" s="55">
        <v>1</v>
      </c>
      <c r="F2754" s="434">
        <v>3</v>
      </c>
      <c r="G2754" s="297">
        <v>14.979299999999999</v>
      </c>
      <c r="H2754" s="289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</row>
    <row r="2755" spans="1:22" x14ac:dyDescent="0.25">
      <c r="A2755" s="137" t="s">
        <v>1810</v>
      </c>
      <c r="B2755" s="47" t="s">
        <v>1020</v>
      </c>
      <c r="C2755" s="140">
        <v>2024</v>
      </c>
      <c r="D2755" s="116" t="s">
        <v>1813</v>
      </c>
      <c r="E2755" s="55">
        <v>1</v>
      </c>
      <c r="F2755" s="434">
        <v>5</v>
      </c>
      <c r="G2755" s="297">
        <v>14.575049999999999</v>
      </c>
      <c r="H2755" s="289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</row>
    <row r="2756" spans="1:22" x14ac:dyDescent="0.25">
      <c r="A2756" s="137" t="s">
        <v>1810</v>
      </c>
      <c r="B2756" s="47" t="s">
        <v>1023</v>
      </c>
      <c r="C2756" s="140">
        <v>2024</v>
      </c>
      <c r="D2756" s="116" t="s">
        <v>1813</v>
      </c>
      <c r="E2756" s="55">
        <v>1</v>
      </c>
      <c r="F2756" s="434">
        <v>3</v>
      </c>
      <c r="G2756" s="297">
        <v>15.519020000000001</v>
      </c>
      <c r="H2756" s="289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</row>
    <row r="2757" spans="1:22" x14ac:dyDescent="0.25">
      <c r="A2757" s="137" t="s">
        <v>1810</v>
      </c>
      <c r="B2757" s="47" t="s">
        <v>1033</v>
      </c>
      <c r="C2757" s="140">
        <v>2024</v>
      </c>
      <c r="D2757" s="116" t="s">
        <v>1813</v>
      </c>
      <c r="E2757" s="55">
        <v>1</v>
      </c>
      <c r="F2757" s="434">
        <v>5</v>
      </c>
      <c r="G2757" s="297">
        <v>24.545009999999998</v>
      </c>
      <c r="H2757" s="289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</row>
    <row r="2758" spans="1:22" ht="25.5" x14ac:dyDescent="0.25">
      <c r="A2758" s="137" t="s">
        <v>1810</v>
      </c>
      <c r="B2758" s="47" t="s">
        <v>1035</v>
      </c>
      <c r="C2758" s="140">
        <v>2024</v>
      </c>
      <c r="D2758" s="116" t="s">
        <v>1813</v>
      </c>
      <c r="E2758" s="55">
        <v>1</v>
      </c>
      <c r="F2758" s="434">
        <v>4</v>
      </c>
      <c r="G2758" s="297">
        <v>20.396990000000002</v>
      </c>
      <c r="H2758" s="289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</row>
    <row r="2759" spans="1:22" x14ac:dyDescent="0.25">
      <c r="A2759" s="137" t="s">
        <v>1810</v>
      </c>
      <c r="B2759" s="47" t="s">
        <v>2070</v>
      </c>
      <c r="C2759" s="140">
        <v>2024</v>
      </c>
      <c r="D2759" s="116" t="s">
        <v>1813</v>
      </c>
      <c r="E2759" s="55">
        <v>1</v>
      </c>
      <c r="F2759" s="434">
        <v>2</v>
      </c>
      <c r="G2759" s="297">
        <v>19.775509999999997</v>
      </c>
      <c r="H2759" s="289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</row>
    <row r="2760" spans="1:22" x14ac:dyDescent="0.25">
      <c r="A2760" s="137" t="s">
        <v>1810</v>
      </c>
      <c r="B2760" s="47" t="s">
        <v>2071</v>
      </c>
      <c r="C2760" s="140">
        <v>2024</v>
      </c>
      <c r="D2760" s="116" t="s">
        <v>1813</v>
      </c>
      <c r="E2760" s="55">
        <v>1</v>
      </c>
      <c r="F2760" s="434">
        <v>3</v>
      </c>
      <c r="G2760" s="297">
        <v>19.955470000000002</v>
      </c>
      <c r="H2760" s="289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</row>
    <row r="2761" spans="1:22" ht="25.5" x14ac:dyDescent="0.25">
      <c r="A2761" s="137" t="s">
        <v>1810</v>
      </c>
      <c r="B2761" s="47" t="s">
        <v>2072</v>
      </c>
      <c r="C2761" s="140">
        <v>2024</v>
      </c>
      <c r="D2761" s="116" t="s">
        <v>1813</v>
      </c>
      <c r="E2761" s="55">
        <v>1</v>
      </c>
      <c r="F2761" s="434">
        <v>3</v>
      </c>
      <c r="G2761" s="297">
        <v>23.312669999999997</v>
      </c>
      <c r="H2761" s="289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</row>
    <row r="2762" spans="1:22" x14ac:dyDescent="0.25">
      <c r="A2762" s="137" t="s">
        <v>1810</v>
      </c>
      <c r="B2762" s="47" t="s">
        <v>2073</v>
      </c>
      <c r="C2762" s="140">
        <v>2024</v>
      </c>
      <c r="D2762" s="116" t="s">
        <v>1813</v>
      </c>
      <c r="E2762" s="55">
        <v>1</v>
      </c>
      <c r="F2762" s="434">
        <v>4</v>
      </c>
      <c r="G2762" s="297">
        <v>17.606210000000001</v>
      </c>
      <c r="H2762" s="289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</row>
    <row r="2763" spans="1:22" ht="25.5" x14ac:dyDescent="0.25">
      <c r="A2763" s="137" t="s">
        <v>1810</v>
      </c>
      <c r="B2763" s="47" t="s">
        <v>2074</v>
      </c>
      <c r="C2763" s="140">
        <v>2024</v>
      </c>
      <c r="D2763" s="116" t="s">
        <v>1813</v>
      </c>
      <c r="E2763" s="55">
        <v>1</v>
      </c>
      <c r="F2763" s="434">
        <v>15</v>
      </c>
      <c r="G2763" s="297">
        <v>13.82353</v>
      </c>
      <c r="H2763" s="289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</row>
    <row r="2764" spans="1:22" ht="25.5" x14ac:dyDescent="0.25">
      <c r="A2764" s="137" t="s">
        <v>1810</v>
      </c>
      <c r="B2764" s="47" t="s">
        <v>2075</v>
      </c>
      <c r="C2764" s="140">
        <v>2024</v>
      </c>
      <c r="D2764" s="116" t="s">
        <v>1813</v>
      </c>
      <c r="E2764" s="55">
        <v>1</v>
      </c>
      <c r="F2764" s="434">
        <v>15</v>
      </c>
      <c r="G2764" s="297">
        <v>13.82352</v>
      </c>
      <c r="H2764" s="289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</row>
    <row r="2765" spans="1:22" x14ac:dyDescent="0.25">
      <c r="A2765" s="137" t="s">
        <v>1810</v>
      </c>
      <c r="B2765" s="47" t="s">
        <v>2076</v>
      </c>
      <c r="C2765" s="140">
        <v>2024</v>
      </c>
      <c r="D2765" s="116" t="s">
        <v>1813</v>
      </c>
      <c r="E2765" s="55">
        <v>1</v>
      </c>
      <c r="F2765" s="434">
        <v>1</v>
      </c>
      <c r="G2765" s="297">
        <v>22.398330000000001</v>
      </c>
      <c r="H2765" s="289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</row>
    <row r="2766" spans="1:22" ht="25.5" x14ac:dyDescent="0.25">
      <c r="A2766" s="137" t="s">
        <v>1810</v>
      </c>
      <c r="B2766" s="47" t="s">
        <v>2077</v>
      </c>
      <c r="C2766" s="140">
        <v>2024</v>
      </c>
      <c r="D2766" s="116" t="s">
        <v>1813</v>
      </c>
      <c r="E2766" s="55">
        <v>1</v>
      </c>
      <c r="F2766" s="434">
        <v>15</v>
      </c>
      <c r="G2766" s="297">
        <v>13.810709999999998</v>
      </c>
      <c r="H2766" s="289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</row>
    <row r="2767" spans="1:22" ht="25.5" x14ac:dyDescent="0.25">
      <c r="A2767" s="137" t="s">
        <v>1810</v>
      </c>
      <c r="B2767" s="47" t="s">
        <v>2078</v>
      </c>
      <c r="C2767" s="140">
        <v>2024</v>
      </c>
      <c r="D2767" s="116" t="s">
        <v>1813</v>
      </c>
      <c r="E2767" s="55">
        <v>1</v>
      </c>
      <c r="F2767" s="434">
        <v>3.4</v>
      </c>
      <c r="G2767" s="297">
        <v>16.798310000000001</v>
      </c>
      <c r="H2767" s="289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</row>
    <row r="2768" spans="1:22" ht="25.5" x14ac:dyDescent="0.25">
      <c r="A2768" s="137" t="s">
        <v>1810</v>
      </c>
      <c r="B2768" s="47" t="s">
        <v>2079</v>
      </c>
      <c r="C2768" s="140">
        <v>2024</v>
      </c>
      <c r="D2768" s="116" t="s">
        <v>1813</v>
      </c>
      <c r="E2768" s="55">
        <v>1</v>
      </c>
      <c r="F2768" s="434">
        <v>5</v>
      </c>
      <c r="G2768" s="297">
        <v>13.910120000000001</v>
      </c>
      <c r="H2768" s="289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</row>
    <row r="2769" spans="1:22" ht="25.5" x14ac:dyDescent="0.25">
      <c r="A2769" s="137" t="s">
        <v>1810</v>
      </c>
      <c r="B2769" s="47" t="s">
        <v>2080</v>
      </c>
      <c r="C2769" s="140">
        <v>2024</v>
      </c>
      <c r="D2769" s="116" t="s">
        <v>1813</v>
      </c>
      <c r="E2769" s="55">
        <v>1</v>
      </c>
      <c r="F2769" s="434">
        <v>10</v>
      </c>
      <c r="G2769" s="297">
        <v>14.048249999999999</v>
      </c>
      <c r="H2769" s="289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</row>
    <row r="2770" spans="1:22" ht="25.5" x14ac:dyDescent="0.25">
      <c r="A2770" s="137" t="s">
        <v>1810</v>
      </c>
      <c r="B2770" s="47" t="s">
        <v>2081</v>
      </c>
      <c r="C2770" s="140">
        <v>2024</v>
      </c>
      <c r="D2770" s="116" t="s">
        <v>1813</v>
      </c>
      <c r="E2770" s="55">
        <v>1</v>
      </c>
      <c r="F2770" s="434">
        <v>7</v>
      </c>
      <c r="G2770" s="297">
        <v>14.048249999999999</v>
      </c>
      <c r="H2770" s="289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</row>
    <row r="2771" spans="1:22" ht="25.5" x14ac:dyDescent="0.25">
      <c r="A2771" s="137" t="s">
        <v>1810</v>
      </c>
      <c r="B2771" s="47" t="s">
        <v>2082</v>
      </c>
      <c r="C2771" s="140">
        <v>2024</v>
      </c>
      <c r="D2771" s="116" t="s">
        <v>1813</v>
      </c>
      <c r="E2771" s="55">
        <v>1</v>
      </c>
      <c r="F2771" s="434">
        <v>5</v>
      </c>
      <c r="G2771" s="297">
        <v>13.939260000000001</v>
      </c>
      <c r="H2771" s="289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</row>
    <row r="2772" spans="1:22" ht="38.25" x14ac:dyDescent="0.25">
      <c r="A2772" s="137" t="s">
        <v>1810</v>
      </c>
      <c r="B2772" s="47" t="s">
        <v>2083</v>
      </c>
      <c r="C2772" s="140">
        <v>2024</v>
      </c>
      <c r="D2772" s="116" t="s">
        <v>1813</v>
      </c>
      <c r="E2772" s="55">
        <v>1</v>
      </c>
      <c r="F2772" s="434">
        <v>2</v>
      </c>
      <c r="G2772" s="297">
        <v>13.939260000000001</v>
      </c>
      <c r="H2772" s="289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</row>
    <row r="2773" spans="1:22" ht="38.25" x14ac:dyDescent="0.25">
      <c r="A2773" s="137" t="s">
        <v>1810</v>
      </c>
      <c r="B2773" s="47" t="s">
        <v>2084</v>
      </c>
      <c r="C2773" s="140">
        <v>2024</v>
      </c>
      <c r="D2773" s="116" t="s">
        <v>1813</v>
      </c>
      <c r="E2773" s="55">
        <v>1</v>
      </c>
      <c r="F2773" s="434">
        <v>10</v>
      </c>
      <c r="G2773" s="297">
        <v>16.773310000000002</v>
      </c>
      <c r="H2773" s="289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</row>
    <row r="2774" spans="1:22" x14ac:dyDescent="0.25">
      <c r="A2774" s="137" t="s">
        <v>1810</v>
      </c>
      <c r="B2774" s="54" t="s">
        <v>1059</v>
      </c>
      <c r="C2774" s="140">
        <v>2024</v>
      </c>
      <c r="D2774" s="116" t="s">
        <v>1813</v>
      </c>
      <c r="E2774" s="55">
        <v>1</v>
      </c>
      <c r="F2774" s="434">
        <v>7</v>
      </c>
      <c r="G2774" s="298">
        <v>26.260960000000001</v>
      </c>
      <c r="H2774" s="289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</row>
    <row r="2775" spans="1:22" x14ac:dyDescent="0.25">
      <c r="A2775" s="137" t="s">
        <v>1810</v>
      </c>
      <c r="B2775" s="54" t="s">
        <v>2085</v>
      </c>
      <c r="C2775" s="140">
        <v>2024</v>
      </c>
      <c r="D2775" s="116" t="s">
        <v>1813</v>
      </c>
      <c r="E2775" s="55">
        <v>1</v>
      </c>
      <c r="F2775" s="434">
        <v>10</v>
      </c>
      <c r="G2775" s="298">
        <v>19.4254</v>
      </c>
      <c r="H2775" s="289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</row>
    <row r="2776" spans="1:22" ht="25.5" x14ac:dyDescent="0.25">
      <c r="A2776" s="137" t="s">
        <v>1810</v>
      </c>
      <c r="B2776" s="54" t="s">
        <v>1062</v>
      </c>
      <c r="C2776" s="140">
        <v>2024</v>
      </c>
      <c r="D2776" s="116" t="s">
        <v>1813</v>
      </c>
      <c r="E2776" s="55">
        <v>1</v>
      </c>
      <c r="F2776" s="434">
        <v>4</v>
      </c>
      <c r="G2776" s="298">
        <v>22.31832</v>
      </c>
      <c r="H2776" s="289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</row>
    <row r="2777" spans="1:22" ht="25.5" x14ac:dyDescent="0.25">
      <c r="A2777" s="137" t="s">
        <v>1810</v>
      </c>
      <c r="B2777" s="54" t="s">
        <v>1065</v>
      </c>
      <c r="C2777" s="140">
        <v>2024</v>
      </c>
      <c r="D2777" s="116" t="s">
        <v>1813</v>
      </c>
      <c r="E2777" s="55">
        <v>1</v>
      </c>
      <c r="F2777" s="434">
        <v>10</v>
      </c>
      <c r="G2777" s="298">
        <v>26.119400000000002</v>
      </c>
      <c r="H2777" s="289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</row>
    <row r="2778" spans="1:22" x14ac:dyDescent="0.25">
      <c r="A2778" s="137" t="s">
        <v>1810</v>
      </c>
      <c r="B2778" s="54" t="s">
        <v>1066</v>
      </c>
      <c r="C2778" s="140">
        <v>2024</v>
      </c>
      <c r="D2778" s="116" t="s">
        <v>1813</v>
      </c>
      <c r="E2778" s="55">
        <v>1</v>
      </c>
      <c r="F2778" s="434">
        <v>1</v>
      </c>
      <c r="G2778" s="298">
        <v>23.719669999999997</v>
      </c>
      <c r="H2778" s="289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</row>
    <row r="2779" spans="1:22" x14ac:dyDescent="0.25">
      <c r="A2779" s="137" t="s">
        <v>1810</v>
      </c>
      <c r="B2779" s="54" t="s">
        <v>1068</v>
      </c>
      <c r="C2779" s="140">
        <v>2024</v>
      </c>
      <c r="D2779" s="116" t="s">
        <v>1813</v>
      </c>
      <c r="E2779" s="55">
        <v>1</v>
      </c>
      <c r="F2779" s="434">
        <v>4</v>
      </c>
      <c r="G2779" s="298">
        <v>20.818709999999999</v>
      </c>
      <c r="H2779" s="289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</row>
    <row r="2780" spans="1:22" ht="25.5" x14ac:dyDescent="0.25">
      <c r="A2780" s="137" t="s">
        <v>1810</v>
      </c>
      <c r="B2780" s="54" t="s">
        <v>1069</v>
      </c>
      <c r="C2780" s="140">
        <v>2024</v>
      </c>
      <c r="D2780" s="116" t="s">
        <v>1813</v>
      </c>
      <c r="E2780" s="55">
        <v>1</v>
      </c>
      <c r="F2780" s="434">
        <v>5</v>
      </c>
      <c r="G2780" s="298">
        <v>15.347959999999999</v>
      </c>
      <c r="H2780" s="289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</row>
    <row r="2781" spans="1:22" x14ac:dyDescent="0.25">
      <c r="A2781" s="137" t="s">
        <v>1810</v>
      </c>
      <c r="B2781" s="54" t="s">
        <v>1081</v>
      </c>
      <c r="C2781" s="140">
        <v>2024</v>
      </c>
      <c r="D2781" s="116" t="s">
        <v>1813</v>
      </c>
      <c r="E2781" s="55">
        <v>1</v>
      </c>
      <c r="F2781" s="434">
        <v>15</v>
      </c>
      <c r="G2781" s="298">
        <v>23.473580000000002</v>
      </c>
      <c r="H2781" s="289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</row>
    <row r="2782" spans="1:22" ht="25.5" x14ac:dyDescent="0.25">
      <c r="A2782" s="137" t="s">
        <v>1810</v>
      </c>
      <c r="B2782" s="54" t="s">
        <v>1084</v>
      </c>
      <c r="C2782" s="140">
        <v>2024</v>
      </c>
      <c r="D2782" s="116" t="s">
        <v>1813</v>
      </c>
      <c r="E2782" s="55">
        <v>1</v>
      </c>
      <c r="F2782" s="434">
        <v>15</v>
      </c>
      <c r="G2782" s="298">
        <v>23.286720000000003</v>
      </c>
      <c r="H2782" s="289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</row>
    <row r="2783" spans="1:22" x14ac:dyDescent="0.25">
      <c r="A2783" s="137" t="s">
        <v>1810</v>
      </c>
      <c r="B2783" s="54" t="s">
        <v>1085</v>
      </c>
      <c r="C2783" s="140">
        <v>2024</v>
      </c>
      <c r="D2783" s="116" t="s">
        <v>1813</v>
      </c>
      <c r="E2783" s="55">
        <v>1</v>
      </c>
      <c r="F2783" s="434">
        <v>15</v>
      </c>
      <c r="G2783" s="298">
        <v>33.218620000000001</v>
      </c>
      <c r="H2783" s="289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</row>
    <row r="2784" spans="1:22" x14ac:dyDescent="0.25">
      <c r="A2784" s="137" t="s">
        <v>1810</v>
      </c>
      <c r="B2784" s="54" t="s">
        <v>1093</v>
      </c>
      <c r="C2784" s="140">
        <v>2024</v>
      </c>
      <c r="D2784" s="116" t="s">
        <v>1813</v>
      </c>
      <c r="E2784" s="55">
        <v>1</v>
      </c>
      <c r="F2784" s="434">
        <v>5</v>
      </c>
      <c r="G2784" s="298">
        <v>20.376939999999998</v>
      </c>
      <c r="H2784" s="289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</row>
    <row r="2785" spans="1:22" ht="25.5" x14ac:dyDescent="0.25">
      <c r="A2785" s="137" t="s">
        <v>1810</v>
      </c>
      <c r="B2785" s="54" t="s">
        <v>1094</v>
      </c>
      <c r="C2785" s="140">
        <v>2024</v>
      </c>
      <c r="D2785" s="116" t="s">
        <v>1813</v>
      </c>
      <c r="E2785" s="55">
        <v>1</v>
      </c>
      <c r="F2785" s="434">
        <v>10</v>
      </c>
      <c r="G2785" s="298">
        <v>20.247229999999998</v>
      </c>
      <c r="H2785" s="289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</row>
    <row r="2786" spans="1:22" ht="25.5" x14ac:dyDescent="0.25">
      <c r="A2786" s="137" t="s">
        <v>1810</v>
      </c>
      <c r="B2786" s="54" t="s">
        <v>1095</v>
      </c>
      <c r="C2786" s="140">
        <v>2024</v>
      </c>
      <c r="D2786" s="116" t="s">
        <v>1813</v>
      </c>
      <c r="E2786" s="55">
        <v>1</v>
      </c>
      <c r="F2786" s="434">
        <v>4</v>
      </c>
      <c r="G2786" s="298">
        <v>37.446889999999996</v>
      </c>
      <c r="H2786" s="289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</row>
    <row r="2787" spans="1:22" x14ac:dyDescent="0.25">
      <c r="A2787" s="137" t="s">
        <v>1810</v>
      </c>
      <c r="B2787" s="54" t="s">
        <v>2086</v>
      </c>
      <c r="C2787" s="140">
        <v>2024</v>
      </c>
      <c r="D2787" s="116" t="s">
        <v>1813</v>
      </c>
      <c r="E2787" s="55">
        <v>1</v>
      </c>
      <c r="F2787" s="434">
        <v>3</v>
      </c>
      <c r="G2787" s="298">
        <v>22.38448</v>
      </c>
      <c r="H2787" s="289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</row>
    <row r="2788" spans="1:22" ht="38.25" x14ac:dyDescent="0.25">
      <c r="A2788" s="137" t="s">
        <v>1810</v>
      </c>
      <c r="B2788" s="54" t="s">
        <v>1097</v>
      </c>
      <c r="C2788" s="140">
        <v>2024</v>
      </c>
      <c r="D2788" s="116" t="s">
        <v>1813</v>
      </c>
      <c r="E2788" s="55">
        <v>1</v>
      </c>
      <c r="F2788" s="434">
        <v>10</v>
      </c>
      <c r="G2788" s="298">
        <v>28.150509999999997</v>
      </c>
      <c r="H2788" s="289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</row>
    <row r="2789" spans="1:22" ht="25.5" x14ac:dyDescent="0.25">
      <c r="A2789" s="137" t="s">
        <v>1810</v>
      </c>
      <c r="B2789" s="54" t="s">
        <v>2087</v>
      </c>
      <c r="C2789" s="140">
        <v>2024</v>
      </c>
      <c r="D2789" s="116" t="s">
        <v>1813</v>
      </c>
      <c r="E2789" s="55">
        <v>1</v>
      </c>
      <c r="F2789" s="434">
        <v>8</v>
      </c>
      <c r="G2789" s="298">
        <v>18.3246</v>
      </c>
      <c r="H2789" s="289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</row>
    <row r="2790" spans="1:22" ht="38.25" x14ac:dyDescent="0.25">
      <c r="A2790" s="137" t="s">
        <v>1810</v>
      </c>
      <c r="B2790" s="54" t="s">
        <v>1102</v>
      </c>
      <c r="C2790" s="140">
        <v>2024</v>
      </c>
      <c r="D2790" s="116" t="s">
        <v>1813</v>
      </c>
      <c r="E2790" s="55">
        <v>1</v>
      </c>
      <c r="F2790" s="434">
        <v>10</v>
      </c>
      <c r="G2790" s="298">
        <v>30.739240000000002</v>
      </c>
      <c r="H2790" s="289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</row>
    <row r="2791" spans="1:22" ht="38.25" x14ac:dyDescent="0.25">
      <c r="A2791" s="137" t="s">
        <v>1810</v>
      </c>
      <c r="B2791" s="54" t="s">
        <v>1103</v>
      </c>
      <c r="C2791" s="140">
        <v>2024</v>
      </c>
      <c r="D2791" s="116" t="s">
        <v>1813</v>
      </c>
      <c r="E2791" s="55">
        <v>1</v>
      </c>
      <c r="F2791" s="434">
        <v>15</v>
      </c>
      <c r="G2791" s="298">
        <v>30.910610000000002</v>
      </c>
      <c r="H2791" s="289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</row>
    <row r="2792" spans="1:22" ht="25.5" x14ac:dyDescent="0.25">
      <c r="A2792" s="137" t="s">
        <v>1810</v>
      </c>
      <c r="B2792" s="54" t="s">
        <v>2088</v>
      </c>
      <c r="C2792" s="140">
        <v>2024</v>
      </c>
      <c r="D2792" s="116" t="s">
        <v>1813</v>
      </c>
      <c r="E2792" s="55">
        <v>1</v>
      </c>
      <c r="F2792" s="434">
        <v>15</v>
      </c>
      <c r="G2792" s="298">
        <v>17.126009999999997</v>
      </c>
      <c r="H2792" s="289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</row>
    <row r="2793" spans="1:22" ht="38.25" x14ac:dyDescent="0.25">
      <c r="A2793" s="137" t="s">
        <v>1810</v>
      </c>
      <c r="B2793" s="57" t="s">
        <v>2089</v>
      </c>
      <c r="C2793" s="140">
        <v>2024</v>
      </c>
      <c r="D2793" s="116" t="s">
        <v>1813</v>
      </c>
      <c r="E2793" s="55">
        <v>1</v>
      </c>
      <c r="F2793" s="434">
        <v>10</v>
      </c>
      <c r="G2793" s="298">
        <v>18.676919999999999</v>
      </c>
      <c r="H2793" s="289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</row>
    <row r="2794" spans="1:22" ht="25.5" x14ac:dyDescent="0.25">
      <c r="A2794" s="137" t="s">
        <v>1810</v>
      </c>
      <c r="B2794" s="57" t="s">
        <v>2090</v>
      </c>
      <c r="C2794" s="140">
        <v>2024</v>
      </c>
      <c r="D2794" s="116" t="s">
        <v>1813</v>
      </c>
      <c r="E2794" s="55">
        <v>1</v>
      </c>
      <c r="F2794" s="434">
        <v>10</v>
      </c>
      <c r="G2794" s="298">
        <v>17.970299999999998</v>
      </c>
      <c r="H2794" s="289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</row>
    <row r="2795" spans="1:22" ht="38.25" x14ac:dyDescent="0.25">
      <c r="A2795" s="137" t="s">
        <v>1810</v>
      </c>
      <c r="B2795" s="54" t="s">
        <v>2091</v>
      </c>
      <c r="C2795" s="140">
        <v>2024</v>
      </c>
      <c r="D2795" s="116" t="s">
        <v>1813</v>
      </c>
      <c r="E2795" s="55">
        <v>1</v>
      </c>
      <c r="F2795" s="434">
        <v>4</v>
      </c>
      <c r="G2795" s="298">
        <v>13.82291</v>
      </c>
      <c r="H2795" s="289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</row>
    <row r="2796" spans="1:22" ht="25.5" x14ac:dyDescent="0.25">
      <c r="A2796" s="137" t="s">
        <v>1810</v>
      </c>
      <c r="B2796" s="54" t="s">
        <v>2092</v>
      </c>
      <c r="C2796" s="140">
        <v>2024</v>
      </c>
      <c r="D2796" s="116" t="s">
        <v>1813</v>
      </c>
      <c r="E2796" s="55">
        <v>1</v>
      </c>
      <c r="F2796" s="434">
        <v>2</v>
      </c>
      <c r="G2796" s="298">
        <v>19.598520000000001</v>
      </c>
      <c r="H2796" s="289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</row>
    <row r="2797" spans="1:22" ht="25.5" x14ac:dyDescent="0.25">
      <c r="A2797" s="137" t="s">
        <v>1810</v>
      </c>
      <c r="B2797" s="54" t="s">
        <v>2093</v>
      </c>
      <c r="C2797" s="140">
        <v>2024</v>
      </c>
      <c r="D2797" s="116" t="s">
        <v>1813</v>
      </c>
      <c r="E2797" s="55">
        <v>1</v>
      </c>
      <c r="F2797" s="434">
        <v>2</v>
      </c>
      <c r="G2797" s="298">
        <v>19.267520000000001</v>
      </c>
      <c r="H2797" s="289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</row>
    <row r="2798" spans="1:22" ht="38.25" x14ac:dyDescent="0.25">
      <c r="A2798" s="137" t="s">
        <v>1810</v>
      </c>
      <c r="B2798" s="54" t="s">
        <v>2094</v>
      </c>
      <c r="C2798" s="140">
        <v>2024</v>
      </c>
      <c r="D2798" s="116" t="s">
        <v>1813</v>
      </c>
      <c r="E2798" s="55">
        <v>1</v>
      </c>
      <c r="F2798" s="434">
        <v>10</v>
      </c>
      <c r="G2798" s="298">
        <v>14.599110000000001</v>
      </c>
      <c r="H2798" s="289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</row>
    <row r="2799" spans="1:22" ht="51" x14ac:dyDescent="0.25">
      <c r="A2799" s="137" t="s">
        <v>1810</v>
      </c>
      <c r="B2799" s="54" t="s">
        <v>2095</v>
      </c>
      <c r="C2799" s="140">
        <v>2024</v>
      </c>
      <c r="D2799" s="116" t="s">
        <v>1813</v>
      </c>
      <c r="E2799" s="55">
        <v>1</v>
      </c>
      <c r="F2799" s="434">
        <v>5</v>
      </c>
      <c r="G2799" s="298">
        <v>14.599110000000001</v>
      </c>
      <c r="H2799" s="289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</row>
    <row r="2800" spans="1:22" ht="38.25" x14ac:dyDescent="0.25">
      <c r="A2800" s="137" t="s">
        <v>1810</v>
      </c>
      <c r="B2800" s="54" t="s">
        <v>2096</v>
      </c>
      <c r="C2800" s="140">
        <v>2024</v>
      </c>
      <c r="D2800" s="116" t="s">
        <v>1813</v>
      </c>
      <c r="E2800" s="55">
        <v>1</v>
      </c>
      <c r="F2800" s="434">
        <v>3</v>
      </c>
      <c r="G2800" s="298">
        <v>14.72616</v>
      </c>
      <c r="H2800" s="289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</row>
    <row r="2801" spans="1:22" ht="38.25" x14ac:dyDescent="0.25">
      <c r="A2801" s="137" t="s">
        <v>1810</v>
      </c>
      <c r="B2801" s="54" t="s">
        <v>2097</v>
      </c>
      <c r="C2801" s="140">
        <v>2024</v>
      </c>
      <c r="D2801" s="116" t="s">
        <v>1813</v>
      </c>
      <c r="E2801" s="55">
        <v>1</v>
      </c>
      <c r="F2801" s="434">
        <v>8</v>
      </c>
      <c r="G2801" s="298">
        <v>14.599110000000001</v>
      </c>
      <c r="H2801" s="289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</row>
    <row r="2802" spans="1:22" ht="38.25" x14ac:dyDescent="0.25">
      <c r="A2802" s="137" t="s">
        <v>1810</v>
      </c>
      <c r="B2802" s="57" t="s">
        <v>2098</v>
      </c>
      <c r="C2802" s="140">
        <v>2024</v>
      </c>
      <c r="D2802" s="116" t="s">
        <v>1813</v>
      </c>
      <c r="E2802" s="55">
        <v>1</v>
      </c>
      <c r="F2802" s="434">
        <v>3</v>
      </c>
      <c r="G2802" s="298">
        <v>17.558209999999999</v>
      </c>
      <c r="H2802" s="289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</row>
    <row r="2803" spans="1:22" ht="51" x14ac:dyDescent="0.25">
      <c r="A2803" s="137" t="s">
        <v>1810</v>
      </c>
      <c r="B2803" s="47" t="s">
        <v>1116</v>
      </c>
      <c r="C2803" s="140">
        <v>2024</v>
      </c>
      <c r="D2803" s="116" t="s">
        <v>1813</v>
      </c>
      <c r="E2803" s="55">
        <v>1</v>
      </c>
      <c r="F2803" s="434">
        <v>3</v>
      </c>
      <c r="G2803" s="298">
        <v>40.446849999999998</v>
      </c>
      <c r="H2803" s="289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</row>
    <row r="2804" spans="1:22" ht="51" x14ac:dyDescent="0.25">
      <c r="A2804" s="137" t="s">
        <v>1810</v>
      </c>
      <c r="B2804" s="47" t="s">
        <v>1117</v>
      </c>
      <c r="C2804" s="140">
        <v>2024</v>
      </c>
      <c r="D2804" s="116" t="s">
        <v>1813</v>
      </c>
      <c r="E2804" s="55">
        <v>1</v>
      </c>
      <c r="F2804" s="434">
        <v>5</v>
      </c>
      <c r="G2804" s="298">
        <v>21.466799999999999</v>
      </c>
      <c r="H2804" s="289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</row>
    <row r="2805" spans="1:22" x14ac:dyDescent="0.25">
      <c r="A2805" s="137" t="s">
        <v>1810</v>
      </c>
      <c r="B2805" s="47" t="s">
        <v>1125</v>
      </c>
      <c r="C2805" s="140">
        <v>2024</v>
      </c>
      <c r="D2805" s="116" t="s">
        <v>1813</v>
      </c>
      <c r="E2805" s="55">
        <v>1</v>
      </c>
      <c r="F2805" s="434">
        <v>5</v>
      </c>
      <c r="G2805" s="298">
        <v>23.53134</v>
      </c>
      <c r="H2805" s="289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</row>
    <row r="2806" spans="1:22" ht="25.5" x14ac:dyDescent="0.25">
      <c r="A2806" s="137" t="s">
        <v>1810</v>
      </c>
      <c r="B2806" s="47" t="s">
        <v>1128</v>
      </c>
      <c r="C2806" s="140">
        <v>2024</v>
      </c>
      <c r="D2806" s="116" t="s">
        <v>1813</v>
      </c>
      <c r="E2806" s="55">
        <v>1</v>
      </c>
      <c r="F2806" s="434">
        <v>15</v>
      </c>
      <c r="G2806" s="298">
        <v>23.709199999999999</v>
      </c>
      <c r="H2806" s="289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</row>
    <row r="2807" spans="1:22" ht="25.5" x14ac:dyDescent="0.25">
      <c r="A2807" s="137" t="s">
        <v>1810</v>
      </c>
      <c r="B2807" s="47" t="s">
        <v>1130</v>
      </c>
      <c r="C2807" s="140">
        <v>2024</v>
      </c>
      <c r="D2807" s="116" t="s">
        <v>1813</v>
      </c>
      <c r="E2807" s="55">
        <v>1</v>
      </c>
      <c r="F2807" s="434">
        <v>5</v>
      </c>
      <c r="G2807" s="298">
        <v>22.024909999999998</v>
      </c>
      <c r="H2807" s="289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</row>
    <row r="2808" spans="1:22" x14ac:dyDescent="0.25">
      <c r="A2808" s="137" t="s">
        <v>1810</v>
      </c>
      <c r="B2808" s="47" t="s">
        <v>2099</v>
      </c>
      <c r="C2808" s="140">
        <v>2024</v>
      </c>
      <c r="D2808" s="116" t="s">
        <v>1813</v>
      </c>
      <c r="E2808" s="55">
        <v>1</v>
      </c>
      <c r="F2808" s="434">
        <v>1</v>
      </c>
      <c r="G2808" s="298">
        <v>22.754999999999999</v>
      </c>
      <c r="H2808" s="289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</row>
    <row r="2809" spans="1:22" x14ac:dyDescent="0.25">
      <c r="A2809" s="137" t="s">
        <v>1810</v>
      </c>
      <c r="B2809" s="47" t="s">
        <v>2100</v>
      </c>
      <c r="C2809" s="140">
        <v>2024</v>
      </c>
      <c r="D2809" s="116" t="s">
        <v>1813</v>
      </c>
      <c r="E2809" s="55">
        <v>1</v>
      </c>
      <c r="F2809" s="434">
        <v>1</v>
      </c>
      <c r="G2809" s="298">
        <v>22.754999999999999</v>
      </c>
      <c r="H2809" s="289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</row>
    <row r="2810" spans="1:22" x14ac:dyDescent="0.25">
      <c r="A2810" s="137" t="s">
        <v>1810</v>
      </c>
      <c r="B2810" s="47" t="s">
        <v>2101</v>
      </c>
      <c r="C2810" s="140">
        <v>2024</v>
      </c>
      <c r="D2810" s="116" t="s">
        <v>1813</v>
      </c>
      <c r="E2810" s="55">
        <v>1</v>
      </c>
      <c r="F2810" s="434">
        <v>1</v>
      </c>
      <c r="G2810" s="298">
        <v>22.754999999999999</v>
      </c>
      <c r="H2810" s="289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</row>
    <row r="2811" spans="1:22" x14ac:dyDescent="0.25">
      <c r="A2811" s="137" t="s">
        <v>1810</v>
      </c>
      <c r="B2811" s="47" t="s">
        <v>2102</v>
      </c>
      <c r="C2811" s="140">
        <v>2024</v>
      </c>
      <c r="D2811" s="116" t="s">
        <v>1813</v>
      </c>
      <c r="E2811" s="55">
        <v>1</v>
      </c>
      <c r="F2811" s="434">
        <v>1</v>
      </c>
      <c r="G2811" s="298">
        <v>22.754999999999999</v>
      </c>
      <c r="H2811" s="289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</row>
    <row r="2812" spans="1:22" x14ac:dyDescent="0.25">
      <c r="A2812" s="137" t="s">
        <v>1810</v>
      </c>
      <c r="B2812" s="47" t="s">
        <v>2103</v>
      </c>
      <c r="C2812" s="140">
        <v>2024</v>
      </c>
      <c r="D2812" s="116" t="s">
        <v>1813</v>
      </c>
      <c r="E2812" s="55">
        <v>1</v>
      </c>
      <c r="F2812" s="434">
        <v>1</v>
      </c>
      <c r="G2812" s="298">
        <v>22.754999999999999</v>
      </c>
      <c r="H2812" s="289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</row>
    <row r="2813" spans="1:22" x14ac:dyDescent="0.25">
      <c r="A2813" s="137" t="s">
        <v>1810</v>
      </c>
      <c r="B2813" s="47" t="s">
        <v>2104</v>
      </c>
      <c r="C2813" s="140">
        <v>2024</v>
      </c>
      <c r="D2813" s="116" t="s">
        <v>1813</v>
      </c>
      <c r="E2813" s="55">
        <v>1</v>
      </c>
      <c r="F2813" s="434">
        <v>15</v>
      </c>
      <c r="G2813" s="298">
        <v>22.754999999999999</v>
      </c>
      <c r="H2813" s="289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</row>
    <row r="2814" spans="1:22" x14ac:dyDescent="0.25">
      <c r="A2814" s="137" t="s">
        <v>1810</v>
      </c>
      <c r="B2814" s="47" t="s">
        <v>2105</v>
      </c>
      <c r="C2814" s="140">
        <v>2024</v>
      </c>
      <c r="D2814" s="116" t="s">
        <v>1813</v>
      </c>
      <c r="E2814" s="55">
        <v>1</v>
      </c>
      <c r="F2814" s="434">
        <v>1</v>
      </c>
      <c r="G2814" s="298">
        <v>22.754999999999999</v>
      </c>
      <c r="H2814" s="289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</row>
    <row r="2815" spans="1:22" x14ac:dyDescent="0.25">
      <c r="A2815" s="137" t="s">
        <v>1810</v>
      </c>
      <c r="B2815" s="47" t="s">
        <v>2106</v>
      </c>
      <c r="C2815" s="140">
        <v>2024</v>
      </c>
      <c r="D2815" s="116" t="s">
        <v>1813</v>
      </c>
      <c r="E2815" s="55">
        <v>1</v>
      </c>
      <c r="F2815" s="434">
        <v>1</v>
      </c>
      <c r="G2815" s="298">
        <v>22.754999999999999</v>
      </c>
      <c r="H2815" s="289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</row>
    <row r="2816" spans="1:22" x14ac:dyDescent="0.25">
      <c r="A2816" s="137" t="s">
        <v>1810</v>
      </c>
      <c r="B2816" s="47" t="s">
        <v>2107</v>
      </c>
      <c r="C2816" s="140">
        <v>2024</v>
      </c>
      <c r="D2816" s="116" t="s">
        <v>1813</v>
      </c>
      <c r="E2816" s="55">
        <v>1</v>
      </c>
      <c r="F2816" s="434">
        <v>1</v>
      </c>
      <c r="G2816" s="298">
        <v>22.754999999999999</v>
      </c>
      <c r="H2816" s="289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</row>
    <row r="2817" spans="1:22" x14ac:dyDescent="0.25">
      <c r="A2817" s="137" t="s">
        <v>1810</v>
      </c>
      <c r="B2817" s="47" t="s">
        <v>2108</v>
      </c>
      <c r="C2817" s="140">
        <v>2024</v>
      </c>
      <c r="D2817" s="116" t="s">
        <v>1813</v>
      </c>
      <c r="E2817" s="55">
        <v>1</v>
      </c>
      <c r="F2817" s="434">
        <v>1</v>
      </c>
      <c r="G2817" s="298">
        <v>22.754999999999999</v>
      </c>
      <c r="H2817" s="289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</row>
    <row r="2818" spans="1:22" x14ac:dyDescent="0.25">
      <c r="A2818" s="137" t="s">
        <v>1810</v>
      </c>
      <c r="B2818" s="47" t="s">
        <v>2109</v>
      </c>
      <c r="C2818" s="140">
        <v>2024</v>
      </c>
      <c r="D2818" s="116" t="s">
        <v>1813</v>
      </c>
      <c r="E2818" s="55">
        <v>1</v>
      </c>
      <c r="F2818" s="434">
        <v>10</v>
      </c>
      <c r="G2818" s="298">
        <v>21.61177</v>
      </c>
      <c r="H2818" s="289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</row>
    <row r="2819" spans="1:22" x14ac:dyDescent="0.25">
      <c r="A2819" s="137" t="s">
        <v>1810</v>
      </c>
      <c r="B2819" s="47" t="s">
        <v>1143</v>
      </c>
      <c r="C2819" s="140">
        <v>2024</v>
      </c>
      <c r="D2819" s="116" t="s">
        <v>1813</v>
      </c>
      <c r="E2819" s="55">
        <v>1</v>
      </c>
      <c r="F2819" s="434">
        <v>5</v>
      </c>
      <c r="G2819" s="298">
        <v>18.893519999999999</v>
      </c>
      <c r="H2819" s="289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</row>
    <row r="2820" spans="1:22" x14ac:dyDescent="0.25">
      <c r="A2820" s="137" t="s">
        <v>1810</v>
      </c>
      <c r="B2820" s="47" t="s">
        <v>1147</v>
      </c>
      <c r="C2820" s="140">
        <v>2024</v>
      </c>
      <c r="D2820" s="116" t="s">
        <v>1813</v>
      </c>
      <c r="E2820" s="55">
        <v>1</v>
      </c>
      <c r="F2820" s="434">
        <v>3</v>
      </c>
      <c r="G2820" s="298">
        <v>25.923200000000001</v>
      </c>
      <c r="H2820" s="289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</row>
    <row r="2821" spans="1:22" ht="25.5" x14ac:dyDescent="0.25">
      <c r="A2821" s="137" t="s">
        <v>1810</v>
      </c>
      <c r="B2821" s="47" t="s">
        <v>2110</v>
      </c>
      <c r="C2821" s="140">
        <v>2024</v>
      </c>
      <c r="D2821" s="116" t="s">
        <v>1813</v>
      </c>
      <c r="E2821" s="55">
        <v>1</v>
      </c>
      <c r="F2821" s="434">
        <v>15</v>
      </c>
      <c r="G2821" s="298">
        <v>14.67534</v>
      </c>
      <c r="H2821" s="289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</row>
    <row r="2822" spans="1:22" ht="38.25" x14ac:dyDescent="0.25">
      <c r="A2822" s="137" t="s">
        <v>1810</v>
      </c>
      <c r="B2822" s="47" t="s">
        <v>2111</v>
      </c>
      <c r="C2822" s="140">
        <v>2024</v>
      </c>
      <c r="D2822" s="116" t="s">
        <v>1813</v>
      </c>
      <c r="E2822" s="55">
        <v>1</v>
      </c>
      <c r="F2822" s="434">
        <v>6</v>
      </c>
      <c r="G2822" s="298">
        <v>18.70269</v>
      </c>
      <c r="H2822" s="289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</row>
    <row r="2823" spans="1:22" ht="38.25" x14ac:dyDescent="0.25">
      <c r="A2823" s="137" t="s">
        <v>1810</v>
      </c>
      <c r="B2823" s="47" t="s">
        <v>2112</v>
      </c>
      <c r="C2823" s="140">
        <v>2024</v>
      </c>
      <c r="D2823" s="116" t="s">
        <v>1813</v>
      </c>
      <c r="E2823" s="55">
        <v>1</v>
      </c>
      <c r="F2823" s="434">
        <v>7</v>
      </c>
      <c r="G2823" s="298">
        <v>18.631550000000001</v>
      </c>
      <c r="H2823" s="289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</row>
    <row r="2824" spans="1:22" ht="38.25" x14ac:dyDescent="0.25">
      <c r="A2824" s="137" t="s">
        <v>1810</v>
      </c>
      <c r="B2824" s="47" t="s">
        <v>2113</v>
      </c>
      <c r="C2824" s="140">
        <v>2024</v>
      </c>
      <c r="D2824" s="116" t="s">
        <v>1813</v>
      </c>
      <c r="E2824" s="55">
        <v>1</v>
      </c>
      <c r="F2824" s="434">
        <v>7</v>
      </c>
      <c r="G2824" s="298">
        <v>18.036180000000002</v>
      </c>
      <c r="H2824" s="289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</row>
    <row r="2825" spans="1:22" ht="38.25" x14ac:dyDescent="0.25">
      <c r="A2825" s="137" t="s">
        <v>1810</v>
      </c>
      <c r="B2825" s="47" t="s">
        <v>2114</v>
      </c>
      <c r="C2825" s="140">
        <v>2024</v>
      </c>
      <c r="D2825" s="116" t="s">
        <v>1813</v>
      </c>
      <c r="E2825" s="55">
        <v>1</v>
      </c>
      <c r="F2825" s="434">
        <v>5</v>
      </c>
      <c r="G2825" s="298">
        <v>18.81672</v>
      </c>
      <c r="H2825" s="289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</row>
    <row r="2826" spans="1:22" ht="38.25" x14ac:dyDescent="0.25">
      <c r="A2826" s="137" t="s">
        <v>1810</v>
      </c>
      <c r="B2826" s="47" t="s">
        <v>2115</v>
      </c>
      <c r="C2826" s="140">
        <v>2024</v>
      </c>
      <c r="D2826" s="116" t="s">
        <v>1813</v>
      </c>
      <c r="E2826" s="55">
        <v>1</v>
      </c>
      <c r="F2826" s="434">
        <v>6</v>
      </c>
      <c r="G2826" s="298">
        <v>18.03013</v>
      </c>
      <c r="H2826" s="289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</row>
    <row r="2827" spans="1:22" ht="25.5" x14ac:dyDescent="0.25">
      <c r="A2827" s="137" t="s">
        <v>1810</v>
      </c>
      <c r="B2827" s="47" t="s">
        <v>2116</v>
      </c>
      <c r="C2827" s="140">
        <v>2024</v>
      </c>
      <c r="D2827" s="116" t="s">
        <v>1813</v>
      </c>
      <c r="E2827" s="55">
        <v>1</v>
      </c>
      <c r="F2827" s="434">
        <v>7</v>
      </c>
      <c r="G2827" s="298">
        <v>17.874890000000001</v>
      </c>
      <c r="H2827" s="289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</row>
    <row r="2828" spans="1:22" ht="51" x14ac:dyDescent="0.25">
      <c r="A2828" s="137" t="s">
        <v>1810</v>
      </c>
      <c r="B2828" s="47" t="s">
        <v>2117</v>
      </c>
      <c r="C2828" s="140">
        <v>2024</v>
      </c>
      <c r="D2828" s="116" t="s">
        <v>1813</v>
      </c>
      <c r="E2828" s="55">
        <v>1</v>
      </c>
      <c r="F2828" s="434">
        <v>10</v>
      </c>
      <c r="G2828" s="298">
        <v>19.297080000000001</v>
      </c>
      <c r="H2828" s="289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</row>
    <row r="2829" spans="1:22" ht="25.5" x14ac:dyDescent="0.25">
      <c r="A2829" s="137" t="s">
        <v>1810</v>
      </c>
      <c r="B2829" s="47" t="s">
        <v>2118</v>
      </c>
      <c r="C2829" s="140">
        <v>2024</v>
      </c>
      <c r="D2829" s="116" t="s">
        <v>1813</v>
      </c>
      <c r="E2829" s="55">
        <v>1</v>
      </c>
      <c r="F2829" s="434">
        <v>3</v>
      </c>
      <c r="G2829" s="298">
        <v>18.58325</v>
      </c>
      <c r="H2829" s="289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</row>
    <row r="2830" spans="1:22" ht="25.5" x14ac:dyDescent="0.25">
      <c r="A2830" s="137" t="s">
        <v>1810</v>
      </c>
      <c r="B2830" s="47" t="s">
        <v>2119</v>
      </c>
      <c r="C2830" s="140">
        <v>2024</v>
      </c>
      <c r="D2830" s="116" t="s">
        <v>1813</v>
      </c>
      <c r="E2830" s="55">
        <v>1</v>
      </c>
      <c r="F2830" s="434">
        <v>15</v>
      </c>
      <c r="G2830" s="298">
        <v>18.58324</v>
      </c>
      <c r="H2830" s="289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</row>
    <row r="2831" spans="1:22" ht="38.25" x14ac:dyDescent="0.25">
      <c r="A2831" s="137" t="s">
        <v>1810</v>
      </c>
      <c r="B2831" s="47" t="s">
        <v>2120</v>
      </c>
      <c r="C2831" s="140">
        <v>2024</v>
      </c>
      <c r="D2831" s="116" t="s">
        <v>1813</v>
      </c>
      <c r="E2831" s="55">
        <v>1</v>
      </c>
      <c r="F2831" s="434">
        <v>5</v>
      </c>
      <c r="G2831" s="298">
        <v>16.98574</v>
      </c>
      <c r="H2831" s="289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</row>
    <row r="2832" spans="1:22" ht="38.25" x14ac:dyDescent="0.25">
      <c r="A2832" s="137" t="s">
        <v>1810</v>
      </c>
      <c r="B2832" s="47" t="s">
        <v>2121</v>
      </c>
      <c r="C2832" s="140">
        <v>2024</v>
      </c>
      <c r="D2832" s="116" t="s">
        <v>1813</v>
      </c>
      <c r="E2832" s="55">
        <v>1</v>
      </c>
      <c r="F2832" s="434">
        <v>7</v>
      </c>
      <c r="G2832" s="298">
        <v>15.93956</v>
      </c>
      <c r="H2832" s="289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</row>
    <row r="2833" spans="1:22" ht="25.5" x14ac:dyDescent="0.25">
      <c r="A2833" s="137" t="s">
        <v>1810</v>
      </c>
      <c r="B2833" s="47" t="s">
        <v>2122</v>
      </c>
      <c r="C2833" s="140">
        <v>2024</v>
      </c>
      <c r="D2833" s="116" t="s">
        <v>1813</v>
      </c>
      <c r="E2833" s="55">
        <v>1</v>
      </c>
      <c r="F2833" s="434">
        <v>5</v>
      </c>
      <c r="G2833" s="298">
        <v>15.93914</v>
      </c>
      <c r="H2833" s="289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</row>
    <row r="2834" spans="1:22" ht="51" x14ac:dyDescent="0.25">
      <c r="A2834" s="137" t="s">
        <v>1810</v>
      </c>
      <c r="B2834" s="47" t="s">
        <v>2123</v>
      </c>
      <c r="C2834" s="140">
        <v>2024</v>
      </c>
      <c r="D2834" s="116" t="s">
        <v>1813</v>
      </c>
      <c r="E2834" s="55">
        <v>1</v>
      </c>
      <c r="F2834" s="434">
        <v>5</v>
      </c>
      <c r="G2834" s="298">
        <v>18.669319999999999</v>
      </c>
      <c r="H2834" s="289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</row>
    <row r="2835" spans="1:22" ht="38.25" x14ac:dyDescent="0.25">
      <c r="A2835" s="137" t="s">
        <v>1810</v>
      </c>
      <c r="B2835" s="47" t="s">
        <v>2124</v>
      </c>
      <c r="C2835" s="140">
        <v>2024</v>
      </c>
      <c r="D2835" s="116" t="s">
        <v>1813</v>
      </c>
      <c r="E2835" s="55">
        <v>1</v>
      </c>
      <c r="F2835" s="434">
        <v>3</v>
      </c>
      <c r="G2835" s="298">
        <v>15.638860000000001</v>
      </c>
      <c r="H2835" s="289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</row>
    <row r="2836" spans="1:22" ht="38.25" x14ac:dyDescent="0.25">
      <c r="A2836" s="137" t="s">
        <v>1810</v>
      </c>
      <c r="B2836" s="47" t="s">
        <v>2125</v>
      </c>
      <c r="C2836" s="140">
        <v>2024</v>
      </c>
      <c r="D2836" s="116" t="s">
        <v>1813</v>
      </c>
      <c r="E2836" s="55">
        <v>1</v>
      </c>
      <c r="F2836" s="434">
        <v>10</v>
      </c>
      <c r="G2836" s="298">
        <v>15.74884</v>
      </c>
      <c r="H2836" s="289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</row>
    <row r="2837" spans="1:22" ht="38.25" x14ac:dyDescent="0.25">
      <c r="A2837" s="137" t="s">
        <v>1810</v>
      </c>
      <c r="B2837" s="47" t="s">
        <v>2126</v>
      </c>
      <c r="C2837" s="140">
        <v>2024</v>
      </c>
      <c r="D2837" s="116" t="s">
        <v>1813</v>
      </c>
      <c r="E2837" s="55">
        <v>1</v>
      </c>
      <c r="F2837" s="434">
        <v>5</v>
      </c>
      <c r="G2837" s="298">
        <v>17.976700000000001</v>
      </c>
      <c r="H2837" s="289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</row>
    <row r="2838" spans="1:22" ht="38.25" x14ac:dyDescent="0.25">
      <c r="A2838" s="137" t="s">
        <v>1810</v>
      </c>
      <c r="B2838" s="47" t="s">
        <v>2127</v>
      </c>
      <c r="C2838" s="140">
        <v>2024</v>
      </c>
      <c r="D2838" s="116" t="s">
        <v>1813</v>
      </c>
      <c r="E2838" s="55">
        <v>1</v>
      </c>
      <c r="F2838" s="434">
        <v>7</v>
      </c>
      <c r="G2838" s="298">
        <v>15.69168</v>
      </c>
      <c r="H2838" s="289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</row>
    <row r="2839" spans="1:22" ht="38.25" x14ac:dyDescent="0.25">
      <c r="A2839" s="137" t="s">
        <v>1810</v>
      </c>
      <c r="B2839" s="47" t="s">
        <v>2128</v>
      </c>
      <c r="C2839" s="140">
        <v>2024</v>
      </c>
      <c r="D2839" s="116" t="s">
        <v>1813</v>
      </c>
      <c r="E2839" s="55">
        <v>1</v>
      </c>
      <c r="F2839" s="434">
        <v>5</v>
      </c>
      <c r="G2839" s="298">
        <v>20.458400000000001</v>
      </c>
      <c r="H2839" s="289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</row>
    <row r="2840" spans="1:22" ht="25.5" x14ac:dyDescent="0.25">
      <c r="A2840" s="137" t="s">
        <v>1810</v>
      </c>
      <c r="B2840" s="47" t="s">
        <v>2129</v>
      </c>
      <c r="C2840" s="140">
        <v>2024</v>
      </c>
      <c r="D2840" s="116" t="s">
        <v>1813</v>
      </c>
      <c r="E2840" s="55">
        <v>1</v>
      </c>
      <c r="F2840" s="434">
        <v>10</v>
      </c>
      <c r="G2840" s="298">
        <v>14.22617</v>
      </c>
      <c r="H2840" s="289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</row>
    <row r="2841" spans="1:22" ht="38.25" x14ac:dyDescent="0.25">
      <c r="A2841" s="137" t="s">
        <v>1810</v>
      </c>
      <c r="B2841" s="47" t="s">
        <v>2130</v>
      </c>
      <c r="C2841" s="140">
        <v>2024</v>
      </c>
      <c r="D2841" s="116" t="s">
        <v>1813</v>
      </c>
      <c r="E2841" s="55">
        <v>1</v>
      </c>
      <c r="F2841" s="434">
        <v>15</v>
      </c>
      <c r="G2841" s="298">
        <v>14.012709999999998</v>
      </c>
      <c r="H2841" s="289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</row>
    <row r="2842" spans="1:22" ht="25.5" x14ac:dyDescent="0.25">
      <c r="A2842" s="137" t="s">
        <v>1810</v>
      </c>
      <c r="B2842" s="47" t="s">
        <v>2131</v>
      </c>
      <c r="C2842" s="140">
        <v>2024</v>
      </c>
      <c r="D2842" s="116" t="s">
        <v>1813</v>
      </c>
      <c r="E2842" s="55">
        <v>1</v>
      </c>
      <c r="F2842" s="434">
        <v>15</v>
      </c>
      <c r="G2842" s="298">
        <v>14.031360000000001</v>
      </c>
      <c r="H2842" s="289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</row>
    <row r="2843" spans="1:22" ht="38.25" x14ac:dyDescent="0.25">
      <c r="A2843" s="137" t="s">
        <v>1810</v>
      </c>
      <c r="B2843" s="47" t="s">
        <v>2132</v>
      </c>
      <c r="C2843" s="140">
        <v>2024</v>
      </c>
      <c r="D2843" s="116" t="s">
        <v>1813</v>
      </c>
      <c r="E2843" s="55">
        <v>1</v>
      </c>
      <c r="F2843" s="434">
        <v>15</v>
      </c>
      <c r="G2843" s="298">
        <v>17.60248</v>
      </c>
      <c r="H2843" s="289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</row>
    <row r="2844" spans="1:22" ht="38.25" x14ac:dyDescent="0.25">
      <c r="A2844" s="137" t="s">
        <v>1810</v>
      </c>
      <c r="B2844" s="47" t="s">
        <v>2133</v>
      </c>
      <c r="C2844" s="140">
        <v>2024</v>
      </c>
      <c r="D2844" s="116" t="s">
        <v>1813</v>
      </c>
      <c r="E2844" s="55">
        <v>1</v>
      </c>
      <c r="F2844" s="434">
        <v>10</v>
      </c>
      <c r="G2844" s="298">
        <v>17.60248</v>
      </c>
      <c r="H2844" s="289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</row>
    <row r="2845" spans="1:22" ht="38.25" x14ac:dyDescent="0.25">
      <c r="A2845" s="137" t="s">
        <v>1810</v>
      </c>
      <c r="B2845" s="47" t="s">
        <v>2134</v>
      </c>
      <c r="C2845" s="140">
        <v>2024</v>
      </c>
      <c r="D2845" s="116" t="s">
        <v>1813</v>
      </c>
      <c r="E2845" s="55">
        <v>1</v>
      </c>
      <c r="F2845" s="434">
        <v>1</v>
      </c>
      <c r="G2845" s="298">
        <v>17.60248</v>
      </c>
      <c r="H2845" s="289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</row>
    <row r="2846" spans="1:22" ht="38.25" x14ac:dyDescent="0.25">
      <c r="A2846" s="137" t="s">
        <v>1810</v>
      </c>
      <c r="B2846" s="47" t="s">
        <v>2135</v>
      </c>
      <c r="C2846" s="140">
        <v>2024</v>
      </c>
      <c r="D2846" s="116" t="s">
        <v>1813</v>
      </c>
      <c r="E2846" s="55">
        <v>1</v>
      </c>
      <c r="F2846" s="434">
        <v>5</v>
      </c>
      <c r="G2846" s="298">
        <v>17.60248</v>
      </c>
      <c r="H2846" s="289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</row>
    <row r="2847" spans="1:22" ht="25.5" x14ac:dyDescent="0.25">
      <c r="A2847" s="137" t="s">
        <v>1810</v>
      </c>
      <c r="B2847" s="47" t="s">
        <v>2136</v>
      </c>
      <c r="C2847" s="140">
        <v>2024</v>
      </c>
      <c r="D2847" s="116" t="s">
        <v>1813</v>
      </c>
      <c r="E2847" s="55">
        <v>1</v>
      </c>
      <c r="F2847" s="434">
        <v>5</v>
      </c>
      <c r="G2847" s="298">
        <v>17.60248</v>
      </c>
      <c r="H2847" s="289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</row>
    <row r="2848" spans="1:22" ht="38.25" x14ac:dyDescent="0.25">
      <c r="A2848" s="137" t="s">
        <v>1810</v>
      </c>
      <c r="B2848" s="47" t="s">
        <v>2137</v>
      </c>
      <c r="C2848" s="140">
        <v>2024</v>
      </c>
      <c r="D2848" s="116" t="s">
        <v>1813</v>
      </c>
      <c r="E2848" s="55">
        <v>1</v>
      </c>
      <c r="F2848" s="434">
        <v>15</v>
      </c>
      <c r="G2848" s="298">
        <v>15.761209999999998</v>
      </c>
      <c r="H2848" s="289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</row>
    <row r="2849" spans="1:22" ht="38.25" x14ac:dyDescent="0.25">
      <c r="A2849" s="137" t="s">
        <v>1810</v>
      </c>
      <c r="B2849" s="47" t="s">
        <v>2138</v>
      </c>
      <c r="C2849" s="140">
        <v>2024</v>
      </c>
      <c r="D2849" s="116" t="s">
        <v>1813</v>
      </c>
      <c r="E2849" s="55">
        <v>1</v>
      </c>
      <c r="F2849" s="434">
        <v>8</v>
      </c>
      <c r="G2849" s="298">
        <v>15.97058</v>
      </c>
      <c r="H2849" s="289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</row>
    <row r="2850" spans="1:22" ht="25.5" x14ac:dyDescent="0.25">
      <c r="A2850" s="137" t="s">
        <v>1810</v>
      </c>
      <c r="B2850" s="47" t="s">
        <v>2139</v>
      </c>
      <c r="C2850" s="140">
        <v>2024</v>
      </c>
      <c r="D2850" s="116" t="s">
        <v>1813</v>
      </c>
      <c r="E2850" s="55">
        <v>1</v>
      </c>
      <c r="F2850" s="434">
        <v>3</v>
      </c>
      <c r="G2850" s="298">
        <v>17.76662</v>
      </c>
      <c r="H2850" s="289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</row>
    <row r="2851" spans="1:22" ht="25.5" x14ac:dyDescent="0.25">
      <c r="A2851" s="137" t="s">
        <v>1810</v>
      </c>
      <c r="B2851" s="47" t="s">
        <v>2140</v>
      </c>
      <c r="C2851" s="140">
        <v>2024</v>
      </c>
      <c r="D2851" s="116" t="s">
        <v>1813</v>
      </c>
      <c r="E2851" s="55">
        <v>1</v>
      </c>
      <c r="F2851" s="434">
        <v>1</v>
      </c>
      <c r="G2851" s="298">
        <v>17.76662</v>
      </c>
      <c r="H2851" s="289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</row>
    <row r="2852" spans="1:22" ht="25.5" x14ac:dyDescent="0.25">
      <c r="A2852" s="137" t="s">
        <v>1810</v>
      </c>
      <c r="B2852" s="47" t="s">
        <v>2141</v>
      </c>
      <c r="C2852" s="140">
        <v>2024</v>
      </c>
      <c r="D2852" s="116" t="s">
        <v>1813</v>
      </c>
      <c r="E2852" s="55">
        <v>1</v>
      </c>
      <c r="F2852" s="434">
        <v>1</v>
      </c>
      <c r="G2852" s="298">
        <v>15.97058</v>
      </c>
      <c r="H2852" s="289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</row>
    <row r="2853" spans="1:22" ht="51" x14ac:dyDescent="0.25">
      <c r="A2853" s="137" t="s">
        <v>1810</v>
      </c>
      <c r="B2853" s="47" t="s">
        <v>2142</v>
      </c>
      <c r="C2853" s="140">
        <v>2024</v>
      </c>
      <c r="D2853" s="116" t="s">
        <v>1813</v>
      </c>
      <c r="E2853" s="55">
        <v>1</v>
      </c>
      <c r="F2853" s="434">
        <v>15</v>
      </c>
      <c r="G2853" s="298">
        <v>17.76662</v>
      </c>
      <c r="H2853" s="289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</row>
    <row r="2854" spans="1:22" ht="51" x14ac:dyDescent="0.25">
      <c r="A2854" s="137" t="s">
        <v>1810</v>
      </c>
      <c r="B2854" s="47" t="s">
        <v>2143</v>
      </c>
      <c r="C2854" s="140">
        <v>2024</v>
      </c>
      <c r="D2854" s="116" t="s">
        <v>1813</v>
      </c>
      <c r="E2854" s="55">
        <v>1</v>
      </c>
      <c r="F2854" s="434">
        <v>5</v>
      </c>
      <c r="G2854" s="298">
        <v>15.97058</v>
      </c>
      <c r="H2854" s="289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</row>
    <row r="2855" spans="1:22" ht="25.5" x14ac:dyDescent="0.25">
      <c r="A2855" s="137" t="s">
        <v>1810</v>
      </c>
      <c r="B2855" s="47" t="s">
        <v>2144</v>
      </c>
      <c r="C2855" s="140">
        <v>2024</v>
      </c>
      <c r="D2855" s="116" t="s">
        <v>1813</v>
      </c>
      <c r="E2855" s="55">
        <v>1</v>
      </c>
      <c r="F2855" s="434">
        <v>5</v>
      </c>
      <c r="G2855" s="298">
        <v>19.808419999999998</v>
      </c>
      <c r="H2855" s="289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</row>
    <row r="2856" spans="1:22" ht="25.5" x14ac:dyDescent="0.25">
      <c r="A2856" s="137" t="s">
        <v>1810</v>
      </c>
      <c r="B2856" s="47" t="s">
        <v>2145</v>
      </c>
      <c r="C2856" s="140">
        <v>2024</v>
      </c>
      <c r="D2856" s="116" t="s">
        <v>1813</v>
      </c>
      <c r="E2856" s="55">
        <v>1</v>
      </c>
      <c r="F2856" s="434">
        <v>5</v>
      </c>
      <c r="G2856" s="298">
        <v>19.203689999999998</v>
      </c>
      <c r="H2856" s="289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</row>
    <row r="2857" spans="1:22" ht="38.25" x14ac:dyDescent="0.25">
      <c r="A2857" s="137" t="s">
        <v>1810</v>
      </c>
      <c r="B2857" s="47" t="s">
        <v>2146</v>
      </c>
      <c r="C2857" s="140">
        <v>2024</v>
      </c>
      <c r="D2857" s="116" t="s">
        <v>1813</v>
      </c>
      <c r="E2857" s="55">
        <v>1</v>
      </c>
      <c r="F2857" s="434">
        <v>5</v>
      </c>
      <c r="G2857" s="298">
        <v>18.645509999999998</v>
      </c>
      <c r="H2857" s="289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</row>
    <row r="2858" spans="1:22" ht="51" x14ac:dyDescent="0.25">
      <c r="A2858" s="137" t="s">
        <v>1810</v>
      </c>
      <c r="B2858" s="47" t="s">
        <v>2147</v>
      </c>
      <c r="C2858" s="140">
        <v>2024</v>
      </c>
      <c r="D2858" s="116" t="s">
        <v>1813</v>
      </c>
      <c r="E2858" s="55">
        <v>1</v>
      </c>
      <c r="F2858" s="434">
        <v>3</v>
      </c>
      <c r="G2858" s="298">
        <v>18.344609999999999</v>
      </c>
      <c r="H2858" s="289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</row>
    <row r="2859" spans="1:22" ht="38.25" x14ac:dyDescent="0.25">
      <c r="A2859" s="137" t="s">
        <v>1810</v>
      </c>
      <c r="B2859" s="47" t="s">
        <v>2148</v>
      </c>
      <c r="C2859" s="140">
        <v>2024</v>
      </c>
      <c r="D2859" s="116" t="s">
        <v>1813</v>
      </c>
      <c r="E2859" s="55">
        <v>1</v>
      </c>
      <c r="F2859" s="434">
        <v>10</v>
      </c>
      <c r="G2859" s="298">
        <v>17.76538</v>
      </c>
      <c r="H2859" s="289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</row>
    <row r="2860" spans="1:22" ht="51" x14ac:dyDescent="0.25">
      <c r="A2860" s="137" t="s">
        <v>1810</v>
      </c>
      <c r="B2860" s="47" t="s">
        <v>2149</v>
      </c>
      <c r="C2860" s="140">
        <v>2024</v>
      </c>
      <c r="D2860" s="116" t="s">
        <v>1813</v>
      </c>
      <c r="E2860" s="55">
        <v>1</v>
      </c>
      <c r="F2860" s="434">
        <v>5</v>
      </c>
      <c r="G2860" s="298">
        <v>16.40831</v>
      </c>
      <c r="H2860" s="289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</row>
    <row r="2861" spans="1:22" ht="38.25" x14ac:dyDescent="0.25">
      <c r="A2861" s="137" t="s">
        <v>1810</v>
      </c>
      <c r="B2861" s="142" t="s">
        <v>2150</v>
      </c>
      <c r="C2861" s="140">
        <v>2024</v>
      </c>
      <c r="D2861" s="116" t="s">
        <v>1813</v>
      </c>
      <c r="E2861" s="55">
        <v>1</v>
      </c>
      <c r="F2861" s="434">
        <v>3</v>
      </c>
      <c r="G2861" s="298">
        <v>15.45945</v>
      </c>
      <c r="H2861" s="289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</row>
    <row r="2862" spans="1:22" ht="51" x14ac:dyDescent="0.25">
      <c r="A2862" s="137" t="s">
        <v>1810</v>
      </c>
      <c r="B2862" s="142" t="s">
        <v>2151</v>
      </c>
      <c r="C2862" s="140">
        <v>2024</v>
      </c>
      <c r="D2862" s="116" t="s">
        <v>1813</v>
      </c>
      <c r="E2862" s="55">
        <v>1</v>
      </c>
      <c r="F2862" s="434">
        <v>5</v>
      </c>
      <c r="G2862" s="298">
        <v>20.52936</v>
      </c>
      <c r="H2862" s="289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</row>
    <row r="2863" spans="1:22" ht="25.5" x14ac:dyDescent="0.25">
      <c r="A2863" s="137" t="s">
        <v>1810</v>
      </c>
      <c r="B2863" s="142" t="s">
        <v>2152</v>
      </c>
      <c r="C2863" s="140">
        <v>2024</v>
      </c>
      <c r="D2863" s="116" t="s">
        <v>1813</v>
      </c>
      <c r="E2863" s="55">
        <v>1</v>
      </c>
      <c r="F2863" s="434">
        <v>7</v>
      </c>
      <c r="G2863" s="298">
        <v>17.57891</v>
      </c>
      <c r="H2863" s="289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</row>
    <row r="2864" spans="1:22" ht="25.5" x14ac:dyDescent="0.25">
      <c r="A2864" s="137" t="s">
        <v>1810</v>
      </c>
      <c r="B2864" s="142" t="s">
        <v>2153</v>
      </c>
      <c r="C2864" s="140">
        <v>2024</v>
      </c>
      <c r="D2864" s="116" t="s">
        <v>1813</v>
      </c>
      <c r="E2864" s="55">
        <v>1</v>
      </c>
      <c r="F2864" s="434">
        <v>5</v>
      </c>
      <c r="G2864" s="298">
        <v>19.698360000000001</v>
      </c>
      <c r="H2864" s="289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</row>
    <row r="2865" spans="1:22" ht="38.25" x14ac:dyDescent="0.25">
      <c r="A2865" s="137" t="s">
        <v>1810</v>
      </c>
      <c r="B2865" s="142" t="s">
        <v>2154</v>
      </c>
      <c r="C2865" s="140">
        <v>2024</v>
      </c>
      <c r="D2865" s="116" t="s">
        <v>1813</v>
      </c>
      <c r="E2865" s="55">
        <v>1</v>
      </c>
      <c r="F2865" s="434">
        <v>5</v>
      </c>
      <c r="G2865" s="298">
        <v>18.08783</v>
      </c>
      <c r="H2865" s="289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</row>
    <row r="2866" spans="1:22" ht="51" x14ac:dyDescent="0.25">
      <c r="A2866" s="137" t="s">
        <v>1810</v>
      </c>
      <c r="B2866" s="143" t="s">
        <v>2155</v>
      </c>
      <c r="C2866" s="140">
        <v>2024</v>
      </c>
      <c r="D2866" s="116" t="s">
        <v>1813</v>
      </c>
      <c r="E2866" s="144">
        <v>1</v>
      </c>
      <c r="F2866" s="443">
        <v>4</v>
      </c>
      <c r="G2866" s="299">
        <v>22.271740000000001</v>
      </c>
      <c r="H2866" s="289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</row>
    <row r="2867" spans="1:22" x14ac:dyDescent="0.25">
      <c r="A2867" s="137" t="s">
        <v>1810</v>
      </c>
      <c r="B2867" s="33" t="s">
        <v>1177</v>
      </c>
      <c r="C2867" s="140">
        <v>2024</v>
      </c>
      <c r="D2867" s="116" t="s">
        <v>1813</v>
      </c>
      <c r="E2867" s="55">
        <v>1</v>
      </c>
      <c r="F2867" s="434">
        <v>3</v>
      </c>
      <c r="G2867" s="300">
        <v>22.177510000000002</v>
      </c>
      <c r="H2867" s="289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</row>
    <row r="2868" spans="1:22" x14ac:dyDescent="0.25">
      <c r="A2868" s="137" t="s">
        <v>1810</v>
      </c>
      <c r="B2868" s="33" t="s">
        <v>1179</v>
      </c>
      <c r="C2868" s="140">
        <v>2024</v>
      </c>
      <c r="D2868" s="116" t="s">
        <v>1813</v>
      </c>
      <c r="E2868" s="55">
        <v>1</v>
      </c>
      <c r="F2868" s="434">
        <v>5</v>
      </c>
      <c r="G2868" s="300">
        <v>24.134270000000001</v>
      </c>
      <c r="H2868" s="289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</row>
    <row r="2869" spans="1:22" x14ac:dyDescent="0.25">
      <c r="A2869" s="137" t="s">
        <v>1810</v>
      </c>
      <c r="B2869" s="33" t="s">
        <v>1180</v>
      </c>
      <c r="C2869" s="140">
        <v>2024</v>
      </c>
      <c r="D2869" s="116" t="s">
        <v>1813</v>
      </c>
      <c r="E2869" s="55">
        <v>1</v>
      </c>
      <c r="F2869" s="434">
        <v>10</v>
      </c>
      <c r="G2869" s="300">
        <v>24.222999999999999</v>
      </c>
      <c r="H2869" s="289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</row>
    <row r="2870" spans="1:22" x14ac:dyDescent="0.25">
      <c r="A2870" s="137" t="s">
        <v>1810</v>
      </c>
      <c r="B2870" s="33" t="s">
        <v>1181</v>
      </c>
      <c r="C2870" s="140">
        <v>2024</v>
      </c>
      <c r="D2870" s="116" t="s">
        <v>1813</v>
      </c>
      <c r="E2870" s="55">
        <v>1</v>
      </c>
      <c r="F2870" s="434">
        <v>5</v>
      </c>
      <c r="G2870" s="300">
        <v>24.990459999999999</v>
      </c>
      <c r="H2870" s="289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</row>
    <row r="2871" spans="1:22" ht="25.5" x14ac:dyDescent="0.25">
      <c r="A2871" s="137" t="s">
        <v>1810</v>
      </c>
      <c r="B2871" s="33" t="s">
        <v>2156</v>
      </c>
      <c r="C2871" s="140">
        <v>2024</v>
      </c>
      <c r="D2871" s="116" t="s">
        <v>1813</v>
      </c>
      <c r="E2871" s="55">
        <v>1</v>
      </c>
      <c r="F2871" s="434">
        <v>6</v>
      </c>
      <c r="G2871" s="300">
        <v>16.89808</v>
      </c>
      <c r="H2871" s="289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</row>
    <row r="2872" spans="1:22" ht="25.5" x14ac:dyDescent="0.25">
      <c r="A2872" s="137" t="s">
        <v>1810</v>
      </c>
      <c r="B2872" s="33" t="s">
        <v>2157</v>
      </c>
      <c r="C2872" s="140">
        <v>2024</v>
      </c>
      <c r="D2872" s="116" t="s">
        <v>1813</v>
      </c>
      <c r="E2872" s="55">
        <v>1</v>
      </c>
      <c r="F2872" s="434">
        <v>4</v>
      </c>
      <c r="G2872" s="300">
        <v>17.745429999999999</v>
      </c>
      <c r="H2872" s="289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</row>
    <row r="2873" spans="1:22" ht="25.5" x14ac:dyDescent="0.25">
      <c r="A2873" s="137" t="s">
        <v>1810</v>
      </c>
      <c r="B2873" s="33" t="s">
        <v>2158</v>
      </c>
      <c r="C2873" s="140">
        <v>2024</v>
      </c>
      <c r="D2873" s="116" t="s">
        <v>1813</v>
      </c>
      <c r="E2873" s="55">
        <v>1</v>
      </c>
      <c r="F2873" s="434">
        <v>6</v>
      </c>
      <c r="G2873" s="300">
        <v>16.736339999999998</v>
      </c>
      <c r="H2873" s="289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</row>
    <row r="2874" spans="1:22" ht="25.5" x14ac:dyDescent="0.25">
      <c r="A2874" s="137" t="s">
        <v>1810</v>
      </c>
      <c r="B2874" s="33" t="s">
        <v>2159</v>
      </c>
      <c r="C2874" s="140">
        <v>2024</v>
      </c>
      <c r="D2874" s="116" t="s">
        <v>1813</v>
      </c>
      <c r="E2874" s="55">
        <v>1</v>
      </c>
      <c r="F2874" s="434">
        <v>3</v>
      </c>
      <c r="G2874" s="300">
        <v>16.770659999999999</v>
      </c>
      <c r="H2874" s="289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</row>
    <row r="2875" spans="1:22" ht="38.25" x14ac:dyDescent="0.25">
      <c r="A2875" s="137" t="s">
        <v>1810</v>
      </c>
      <c r="B2875" s="33" t="s">
        <v>1169</v>
      </c>
      <c r="C2875" s="140">
        <v>2024</v>
      </c>
      <c r="D2875" s="116" t="s">
        <v>1813</v>
      </c>
      <c r="E2875" s="55">
        <v>1</v>
      </c>
      <c r="F2875" s="434">
        <v>3</v>
      </c>
      <c r="G2875" s="300">
        <v>24.79073</v>
      </c>
      <c r="H2875" s="289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</row>
    <row r="2876" spans="1:22" ht="38.25" x14ac:dyDescent="0.25">
      <c r="A2876" s="137" t="s">
        <v>1810</v>
      </c>
      <c r="B2876" s="33" t="s">
        <v>2160</v>
      </c>
      <c r="C2876" s="140">
        <v>2024</v>
      </c>
      <c r="D2876" s="116" t="s">
        <v>1813</v>
      </c>
      <c r="E2876" s="55">
        <v>1</v>
      </c>
      <c r="F2876" s="434">
        <v>5</v>
      </c>
      <c r="G2876" s="300">
        <v>21.058969999999999</v>
      </c>
      <c r="H2876" s="289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</row>
    <row r="2877" spans="1:22" ht="25.5" x14ac:dyDescent="0.25">
      <c r="A2877" s="137" t="s">
        <v>1810</v>
      </c>
      <c r="B2877" s="33" t="s">
        <v>2161</v>
      </c>
      <c r="C2877" s="140">
        <v>2024</v>
      </c>
      <c r="D2877" s="116" t="s">
        <v>1813</v>
      </c>
      <c r="E2877" s="55">
        <v>1</v>
      </c>
      <c r="F2877" s="434">
        <v>10</v>
      </c>
      <c r="G2877" s="300">
        <v>20.814900000000002</v>
      </c>
      <c r="H2877" s="289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</row>
    <row r="2878" spans="1:22" x14ac:dyDescent="0.25">
      <c r="A2878" s="137" t="s">
        <v>1810</v>
      </c>
      <c r="B2878" s="33" t="s">
        <v>2162</v>
      </c>
      <c r="C2878" s="140">
        <v>2024</v>
      </c>
      <c r="D2878" s="116" t="s">
        <v>1813</v>
      </c>
      <c r="E2878" s="55">
        <v>1</v>
      </c>
      <c r="F2878" s="434">
        <v>10</v>
      </c>
      <c r="G2878" s="300">
        <v>16.191790000000001</v>
      </c>
      <c r="H2878" s="289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</row>
    <row r="2879" spans="1:22" ht="38.25" x14ac:dyDescent="0.25">
      <c r="A2879" s="137" t="s">
        <v>1810</v>
      </c>
      <c r="B2879" s="33" t="s">
        <v>2163</v>
      </c>
      <c r="C2879" s="140">
        <v>2024</v>
      </c>
      <c r="D2879" s="116" t="s">
        <v>1813</v>
      </c>
      <c r="E2879" s="55">
        <v>1</v>
      </c>
      <c r="F2879" s="434">
        <v>3</v>
      </c>
      <c r="G2879" s="300">
        <v>16.189129999999999</v>
      </c>
      <c r="H2879" s="289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</row>
    <row r="2880" spans="1:22" ht="38.25" x14ac:dyDescent="0.25">
      <c r="A2880" s="137" t="s">
        <v>1810</v>
      </c>
      <c r="B2880" s="33" t="s">
        <v>2164</v>
      </c>
      <c r="C2880" s="140">
        <v>2024</v>
      </c>
      <c r="D2880" s="116" t="s">
        <v>1813</v>
      </c>
      <c r="E2880" s="55">
        <v>1</v>
      </c>
      <c r="F2880" s="434">
        <v>10</v>
      </c>
      <c r="G2880" s="300">
        <v>19.82704</v>
      </c>
      <c r="H2880" s="289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</row>
    <row r="2881" spans="1:22" ht="51" x14ac:dyDescent="0.25">
      <c r="A2881" s="137" t="s">
        <v>1810</v>
      </c>
      <c r="B2881" s="33" t="s">
        <v>2165</v>
      </c>
      <c r="C2881" s="140">
        <v>2024</v>
      </c>
      <c r="D2881" s="116" t="s">
        <v>1813</v>
      </c>
      <c r="E2881" s="55">
        <v>1</v>
      </c>
      <c r="F2881" s="434">
        <v>8</v>
      </c>
      <c r="G2881" s="300">
        <v>18.17745</v>
      </c>
      <c r="H2881" s="289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</row>
    <row r="2882" spans="1:22" ht="25.5" x14ac:dyDescent="0.25">
      <c r="A2882" s="137" t="s">
        <v>1810</v>
      </c>
      <c r="B2882" s="33" t="s">
        <v>2166</v>
      </c>
      <c r="C2882" s="140">
        <v>2024</v>
      </c>
      <c r="D2882" s="116" t="s">
        <v>1813</v>
      </c>
      <c r="E2882" s="55">
        <v>1</v>
      </c>
      <c r="F2882" s="434">
        <v>10</v>
      </c>
      <c r="G2882" s="300">
        <v>18.530419999999999</v>
      </c>
      <c r="H2882" s="289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</row>
    <row r="2883" spans="1:22" ht="25.5" x14ac:dyDescent="0.25">
      <c r="A2883" s="137" t="s">
        <v>1810</v>
      </c>
      <c r="B2883" s="33" t="s">
        <v>2167</v>
      </c>
      <c r="C2883" s="140">
        <v>2024</v>
      </c>
      <c r="D2883" s="116" t="s">
        <v>1813</v>
      </c>
      <c r="E2883" s="55">
        <v>1</v>
      </c>
      <c r="F2883" s="434">
        <v>2</v>
      </c>
      <c r="G2883" s="300">
        <v>16.04156</v>
      </c>
      <c r="H2883" s="289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</row>
    <row r="2884" spans="1:22" ht="51" x14ac:dyDescent="0.25">
      <c r="A2884" s="137" t="s">
        <v>1810</v>
      </c>
      <c r="B2884" s="33" t="s">
        <v>2168</v>
      </c>
      <c r="C2884" s="140">
        <v>2024</v>
      </c>
      <c r="D2884" s="116" t="s">
        <v>1813</v>
      </c>
      <c r="E2884" s="55">
        <v>1</v>
      </c>
      <c r="F2884" s="434">
        <v>5</v>
      </c>
      <c r="G2884" s="300">
        <v>16.053750000000001</v>
      </c>
      <c r="H2884" s="289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</row>
    <row r="2885" spans="1:22" ht="25.5" x14ac:dyDescent="0.25">
      <c r="A2885" s="137" t="s">
        <v>1810</v>
      </c>
      <c r="B2885" s="33" t="s">
        <v>2169</v>
      </c>
      <c r="C2885" s="140">
        <v>2024</v>
      </c>
      <c r="D2885" s="116" t="s">
        <v>1813</v>
      </c>
      <c r="E2885" s="55">
        <v>1</v>
      </c>
      <c r="F2885" s="434">
        <v>15</v>
      </c>
      <c r="G2885" s="300">
        <v>16.053750000000001</v>
      </c>
      <c r="H2885" s="289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</row>
    <row r="2886" spans="1:22" ht="25.5" x14ac:dyDescent="0.25">
      <c r="A2886" s="137" t="s">
        <v>1810</v>
      </c>
      <c r="B2886" s="33" t="s">
        <v>2170</v>
      </c>
      <c r="C2886" s="140">
        <v>2024</v>
      </c>
      <c r="D2886" s="116" t="s">
        <v>1813</v>
      </c>
      <c r="E2886" s="55">
        <v>1</v>
      </c>
      <c r="F2886" s="434">
        <v>3</v>
      </c>
      <c r="G2886" s="300">
        <v>15.906750000000001</v>
      </c>
      <c r="H2886" s="289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</row>
    <row r="2887" spans="1:22" ht="25.5" x14ac:dyDescent="0.25">
      <c r="A2887" s="137" t="s">
        <v>1810</v>
      </c>
      <c r="B2887" s="33" t="s">
        <v>2171</v>
      </c>
      <c r="C2887" s="140">
        <v>2024</v>
      </c>
      <c r="D2887" s="116" t="s">
        <v>1813</v>
      </c>
      <c r="E2887" s="55">
        <v>1</v>
      </c>
      <c r="F2887" s="434">
        <v>2</v>
      </c>
      <c r="G2887" s="300">
        <v>15.906750000000001</v>
      </c>
      <c r="H2887" s="289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</row>
    <row r="2888" spans="1:22" ht="38.25" x14ac:dyDescent="0.25">
      <c r="A2888" s="137" t="s">
        <v>1810</v>
      </c>
      <c r="B2888" s="33" t="s">
        <v>2172</v>
      </c>
      <c r="C2888" s="140">
        <v>2024</v>
      </c>
      <c r="D2888" s="116" t="s">
        <v>1813</v>
      </c>
      <c r="E2888" s="55">
        <v>1</v>
      </c>
      <c r="F2888" s="434">
        <v>3</v>
      </c>
      <c r="G2888" s="300">
        <v>15.906750000000001</v>
      </c>
      <c r="H2888" s="289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</row>
    <row r="2889" spans="1:22" ht="38.25" x14ac:dyDescent="0.25">
      <c r="A2889" s="137" t="s">
        <v>1810</v>
      </c>
      <c r="B2889" s="33" t="s">
        <v>2173</v>
      </c>
      <c r="C2889" s="140">
        <v>2024</v>
      </c>
      <c r="D2889" s="116" t="s">
        <v>1813</v>
      </c>
      <c r="E2889" s="55">
        <v>1</v>
      </c>
      <c r="F2889" s="434">
        <v>5</v>
      </c>
      <c r="G2889" s="300">
        <v>15.99518</v>
      </c>
      <c r="H2889" s="289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</row>
    <row r="2890" spans="1:22" ht="38.25" x14ac:dyDescent="0.25">
      <c r="A2890" s="137" t="s">
        <v>1810</v>
      </c>
      <c r="B2890" s="33" t="s">
        <v>2174</v>
      </c>
      <c r="C2890" s="140">
        <v>2024</v>
      </c>
      <c r="D2890" s="116" t="s">
        <v>1813</v>
      </c>
      <c r="E2890" s="55">
        <v>1</v>
      </c>
      <c r="F2890" s="434">
        <v>5</v>
      </c>
      <c r="G2890" s="300">
        <v>15.99518</v>
      </c>
      <c r="H2890" s="289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</row>
    <row r="2891" spans="1:22" ht="38.25" x14ac:dyDescent="0.25">
      <c r="A2891" s="137" t="s">
        <v>1810</v>
      </c>
      <c r="B2891" s="33" t="s">
        <v>2175</v>
      </c>
      <c r="C2891" s="140">
        <v>2024</v>
      </c>
      <c r="D2891" s="116" t="s">
        <v>1813</v>
      </c>
      <c r="E2891" s="55">
        <v>1</v>
      </c>
      <c r="F2891" s="434">
        <v>5</v>
      </c>
      <c r="G2891" s="300">
        <v>16.106739999999999</v>
      </c>
      <c r="H2891" s="289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</row>
    <row r="2892" spans="1:22" ht="38.25" x14ac:dyDescent="0.25">
      <c r="A2892" s="137" t="s">
        <v>1810</v>
      </c>
      <c r="B2892" s="33" t="s">
        <v>2176</v>
      </c>
      <c r="C2892" s="140">
        <v>2024</v>
      </c>
      <c r="D2892" s="116" t="s">
        <v>1813</v>
      </c>
      <c r="E2892" s="55">
        <v>1</v>
      </c>
      <c r="F2892" s="434">
        <v>5</v>
      </c>
      <c r="G2892" s="300">
        <v>16.253730000000001</v>
      </c>
      <c r="H2892" s="289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</row>
    <row r="2893" spans="1:22" ht="25.5" x14ac:dyDescent="0.25">
      <c r="A2893" s="137" t="s">
        <v>1810</v>
      </c>
      <c r="B2893" s="33" t="s">
        <v>2177</v>
      </c>
      <c r="C2893" s="140">
        <v>2024</v>
      </c>
      <c r="D2893" s="116" t="s">
        <v>1813</v>
      </c>
      <c r="E2893" s="55">
        <v>1</v>
      </c>
      <c r="F2893" s="434">
        <v>10</v>
      </c>
      <c r="G2893" s="300">
        <v>16.21219</v>
      </c>
      <c r="H2893" s="289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</row>
    <row r="2894" spans="1:22" ht="25.5" x14ac:dyDescent="0.25">
      <c r="A2894" s="137" t="s">
        <v>1810</v>
      </c>
      <c r="B2894" s="33" t="s">
        <v>2178</v>
      </c>
      <c r="C2894" s="140">
        <v>2024</v>
      </c>
      <c r="D2894" s="116" t="s">
        <v>1813</v>
      </c>
      <c r="E2894" s="55">
        <v>1</v>
      </c>
      <c r="F2894" s="434">
        <v>10</v>
      </c>
      <c r="G2894" s="300">
        <v>14.29466</v>
      </c>
      <c r="H2894" s="289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</row>
    <row r="2895" spans="1:22" ht="25.5" x14ac:dyDescent="0.25">
      <c r="A2895" s="137" t="s">
        <v>1810</v>
      </c>
      <c r="B2895" s="33" t="s">
        <v>2179</v>
      </c>
      <c r="C2895" s="140">
        <v>2024</v>
      </c>
      <c r="D2895" s="116" t="s">
        <v>1813</v>
      </c>
      <c r="E2895" s="55">
        <v>1</v>
      </c>
      <c r="F2895" s="434">
        <v>15</v>
      </c>
      <c r="G2895" s="300">
        <v>21.606549999999999</v>
      </c>
      <c r="H2895" s="289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</row>
    <row r="2896" spans="1:22" x14ac:dyDescent="0.25">
      <c r="A2896" s="137" t="s">
        <v>1810</v>
      </c>
      <c r="B2896" s="36" t="s">
        <v>1202</v>
      </c>
      <c r="C2896" s="140">
        <v>2024</v>
      </c>
      <c r="D2896" s="116" t="s">
        <v>1813</v>
      </c>
      <c r="E2896" s="55">
        <v>1</v>
      </c>
      <c r="F2896" s="434">
        <v>15</v>
      </c>
      <c r="G2896" s="300">
        <v>20.870920000000002</v>
      </c>
      <c r="H2896" s="289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</row>
    <row r="2897" spans="1:22" x14ac:dyDescent="0.25">
      <c r="A2897" s="137" t="s">
        <v>1810</v>
      </c>
      <c r="B2897" s="36" t="s">
        <v>1203</v>
      </c>
      <c r="C2897" s="140">
        <v>2024</v>
      </c>
      <c r="D2897" s="116" t="s">
        <v>1813</v>
      </c>
      <c r="E2897" s="55">
        <v>1</v>
      </c>
      <c r="F2897" s="434">
        <v>10</v>
      </c>
      <c r="G2897" s="300">
        <v>20.62304</v>
      </c>
      <c r="H2897" s="289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</row>
    <row r="2898" spans="1:22" x14ac:dyDescent="0.25">
      <c r="A2898" s="137" t="s">
        <v>1810</v>
      </c>
      <c r="B2898" s="36" t="s">
        <v>1206</v>
      </c>
      <c r="C2898" s="140">
        <v>2024</v>
      </c>
      <c r="D2898" s="116" t="s">
        <v>1813</v>
      </c>
      <c r="E2898" s="55">
        <v>1</v>
      </c>
      <c r="F2898" s="434">
        <v>3</v>
      </c>
      <c r="G2898" s="300">
        <v>22.278189999999999</v>
      </c>
      <c r="H2898" s="289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</row>
    <row r="2899" spans="1:22" ht="25.5" x14ac:dyDescent="0.25">
      <c r="A2899" s="137" t="s">
        <v>1810</v>
      </c>
      <c r="B2899" s="36" t="s">
        <v>1211</v>
      </c>
      <c r="C2899" s="140">
        <v>2024</v>
      </c>
      <c r="D2899" s="116" t="s">
        <v>1813</v>
      </c>
      <c r="E2899" s="55">
        <v>1</v>
      </c>
      <c r="F2899" s="434">
        <v>5</v>
      </c>
      <c r="G2899" s="300">
        <v>20.68215</v>
      </c>
      <c r="H2899" s="289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</row>
    <row r="2900" spans="1:22" x14ac:dyDescent="0.25">
      <c r="A2900" s="137" t="s">
        <v>1810</v>
      </c>
      <c r="B2900" s="36" t="s">
        <v>1216</v>
      </c>
      <c r="C2900" s="140">
        <v>2024</v>
      </c>
      <c r="D2900" s="116" t="s">
        <v>1813</v>
      </c>
      <c r="E2900" s="55">
        <v>1</v>
      </c>
      <c r="F2900" s="434">
        <v>6</v>
      </c>
      <c r="G2900" s="300">
        <v>21.652280000000001</v>
      </c>
      <c r="H2900" s="289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</row>
    <row r="2901" spans="1:22" ht="38.25" x14ac:dyDescent="0.25">
      <c r="A2901" s="137" t="s">
        <v>1810</v>
      </c>
      <c r="B2901" s="36" t="s">
        <v>1218</v>
      </c>
      <c r="C2901" s="140">
        <v>2024</v>
      </c>
      <c r="D2901" s="116" t="s">
        <v>1813</v>
      </c>
      <c r="E2901" s="55">
        <v>1</v>
      </c>
      <c r="F2901" s="434">
        <v>6</v>
      </c>
      <c r="G2901" s="300">
        <v>22.89086</v>
      </c>
      <c r="H2901" s="289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</row>
    <row r="2902" spans="1:22" ht="38.25" x14ac:dyDescent="0.25">
      <c r="A2902" s="137" t="s">
        <v>1810</v>
      </c>
      <c r="B2902" s="36" t="s">
        <v>1220</v>
      </c>
      <c r="C2902" s="140">
        <v>2024</v>
      </c>
      <c r="D2902" s="116" t="s">
        <v>1813</v>
      </c>
      <c r="E2902" s="55">
        <v>1</v>
      </c>
      <c r="F2902" s="434">
        <v>15</v>
      </c>
      <c r="G2902" s="300">
        <v>22.397559999999999</v>
      </c>
      <c r="H2902" s="289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</row>
    <row r="2903" spans="1:22" ht="25.5" x14ac:dyDescent="0.25">
      <c r="A2903" s="137" t="s">
        <v>1810</v>
      </c>
      <c r="B2903" s="36" t="s">
        <v>1223</v>
      </c>
      <c r="C2903" s="140">
        <v>2024</v>
      </c>
      <c r="D2903" s="116" t="s">
        <v>1813</v>
      </c>
      <c r="E2903" s="55">
        <v>1</v>
      </c>
      <c r="F2903" s="434">
        <v>10</v>
      </c>
      <c r="G2903" s="300">
        <v>19.301100000000002</v>
      </c>
      <c r="H2903" s="289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</row>
    <row r="2904" spans="1:22" x14ac:dyDescent="0.25">
      <c r="A2904" s="137" t="s">
        <v>1810</v>
      </c>
      <c r="B2904" s="36" t="s">
        <v>2180</v>
      </c>
      <c r="C2904" s="140">
        <v>2024</v>
      </c>
      <c r="D2904" s="116" t="s">
        <v>1813</v>
      </c>
      <c r="E2904" s="55">
        <v>1</v>
      </c>
      <c r="F2904" s="434">
        <v>1</v>
      </c>
      <c r="G2904" s="300">
        <v>18.38495</v>
      </c>
      <c r="H2904" s="289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</row>
    <row r="2905" spans="1:22" ht="25.5" x14ac:dyDescent="0.25">
      <c r="A2905" s="137" t="s">
        <v>1810</v>
      </c>
      <c r="B2905" s="36" t="s">
        <v>1230</v>
      </c>
      <c r="C2905" s="140">
        <v>2024</v>
      </c>
      <c r="D2905" s="116" t="s">
        <v>1813</v>
      </c>
      <c r="E2905" s="55">
        <v>1</v>
      </c>
      <c r="F2905" s="434">
        <v>2</v>
      </c>
      <c r="G2905" s="300">
        <v>23.454660000000001</v>
      </c>
      <c r="H2905" s="289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</row>
    <row r="2906" spans="1:22" ht="25.5" x14ac:dyDescent="0.25">
      <c r="A2906" s="137" t="s">
        <v>1810</v>
      </c>
      <c r="B2906" s="57" t="s">
        <v>1564</v>
      </c>
      <c r="C2906" s="140">
        <v>2024</v>
      </c>
      <c r="D2906" s="116" t="s">
        <v>1813</v>
      </c>
      <c r="E2906" s="55">
        <v>1</v>
      </c>
      <c r="F2906" s="434">
        <v>15</v>
      </c>
      <c r="G2906" s="300">
        <v>33.974789999999999</v>
      </c>
      <c r="H2906" s="289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</row>
    <row r="2907" spans="1:22" ht="38.25" x14ac:dyDescent="0.25">
      <c r="A2907" s="137" t="s">
        <v>1810</v>
      </c>
      <c r="B2907" s="57" t="s">
        <v>1565</v>
      </c>
      <c r="C2907" s="140">
        <v>2024</v>
      </c>
      <c r="D2907" s="116" t="s">
        <v>1813</v>
      </c>
      <c r="E2907" s="55">
        <v>1</v>
      </c>
      <c r="F2907" s="434">
        <v>10</v>
      </c>
      <c r="G2907" s="300">
        <v>33.974789999999999</v>
      </c>
      <c r="H2907" s="289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</row>
    <row r="2908" spans="1:22" ht="25.5" x14ac:dyDescent="0.25">
      <c r="A2908" s="137" t="s">
        <v>1810</v>
      </c>
      <c r="B2908" s="57" t="s">
        <v>1241</v>
      </c>
      <c r="C2908" s="140">
        <v>2024</v>
      </c>
      <c r="D2908" s="116" t="s">
        <v>1813</v>
      </c>
      <c r="E2908" s="55">
        <v>1</v>
      </c>
      <c r="F2908" s="434">
        <v>15</v>
      </c>
      <c r="G2908" s="297">
        <v>36.402189999999997</v>
      </c>
      <c r="H2908" s="289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</row>
    <row r="2909" spans="1:22" ht="38.25" x14ac:dyDescent="0.25">
      <c r="A2909" s="137" t="s">
        <v>1810</v>
      </c>
      <c r="B2909" s="50" t="s">
        <v>1244</v>
      </c>
      <c r="C2909" s="140">
        <v>2024</v>
      </c>
      <c r="D2909" s="116" t="s">
        <v>1813</v>
      </c>
      <c r="E2909" s="55">
        <v>1</v>
      </c>
      <c r="F2909" s="434">
        <v>3</v>
      </c>
      <c r="G2909" s="300">
        <v>18.659220000000001</v>
      </c>
      <c r="H2909" s="289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</row>
    <row r="2910" spans="1:22" ht="25.5" x14ac:dyDescent="0.25">
      <c r="A2910" s="137" t="s">
        <v>1810</v>
      </c>
      <c r="B2910" s="145" t="s">
        <v>2181</v>
      </c>
      <c r="C2910" s="140">
        <v>2024</v>
      </c>
      <c r="D2910" s="116" t="s">
        <v>1813</v>
      </c>
      <c r="E2910" s="55">
        <v>1</v>
      </c>
      <c r="F2910" s="434">
        <v>4</v>
      </c>
      <c r="G2910" s="300">
        <v>19.796050000000001</v>
      </c>
      <c r="H2910" s="289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</row>
    <row r="2911" spans="1:22" ht="38.25" x14ac:dyDescent="0.25">
      <c r="A2911" s="137" t="s">
        <v>1810</v>
      </c>
      <c r="B2911" s="145" t="s">
        <v>2182</v>
      </c>
      <c r="C2911" s="140">
        <v>2024</v>
      </c>
      <c r="D2911" s="116" t="s">
        <v>1813</v>
      </c>
      <c r="E2911" s="55">
        <v>1</v>
      </c>
      <c r="F2911" s="434">
        <v>5</v>
      </c>
      <c r="G2911" s="300">
        <v>20.399480000000001</v>
      </c>
      <c r="H2911" s="289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</row>
    <row r="2912" spans="1:22" ht="38.25" x14ac:dyDescent="0.25">
      <c r="A2912" s="137" t="s">
        <v>1810</v>
      </c>
      <c r="B2912" s="145" t="s">
        <v>2183</v>
      </c>
      <c r="C2912" s="140">
        <v>2024</v>
      </c>
      <c r="D2912" s="116" t="s">
        <v>1813</v>
      </c>
      <c r="E2912" s="55">
        <v>1</v>
      </c>
      <c r="F2912" s="434">
        <v>5</v>
      </c>
      <c r="G2912" s="300">
        <v>16.798819999999999</v>
      </c>
      <c r="H2912" s="289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</row>
    <row r="2913" spans="1:22" ht="38.25" x14ac:dyDescent="0.25">
      <c r="A2913" s="137" t="s">
        <v>1810</v>
      </c>
      <c r="B2913" s="145" t="s">
        <v>2184</v>
      </c>
      <c r="C2913" s="140">
        <v>2024</v>
      </c>
      <c r="D2913" s="116" t="s">
        <v>1813</v>
      </c>
      <c r="E2913" s="55">
        <v>1</v>
      </c>
      <c r="F2913" s="434">
        <v>6</v>
      </c>
      <c r="G2913" s="300">
        <v>18.94575</v>
      </c>
      <c r="H2913" s="289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</row>
    <row r="2914" spans="1:22" ht="38.25" x14ac:dyDescent="0.25">
      <c r="A2914" s="137" t="s">
        <v>1810</v>
      </c>
      <c r="B2914" s="145" t="s">
        <v>2185</v>
      </c>
      <c r="C2914" s="140">
        <v>2024</v>
      </c>
      <c r="D2914" s="116" t="s">
        <v>1813</v>
      </c>
      <c r="E2914" s="55">
        <v>1</v>
      </c>
      <c r="F2914" s="434">
        <v>10</v>
      </c>
      <c r="G2914" s="300">
        <v>20.415050000000001</v>
      </c>
      <c r="H2914" s="289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</row>
    <row r="2915" spans="1:22" ht="25.5" x14ac:dyDescent="0.25">
      <c r="A2915" s="137" t="s">
        <v>1810</v>
      </c>
      <c r="B2915" s="145" t="s">
        <v>2186</v>
      </c>
      <c r="C2915" s="140">
        <v>2024</v>
      </c>
      <c r="D2915" s="116" t="s">
        <v>1813</v>
      </c>
      <c r="E2915" s="55">
        <v>1</v>
      </c>
      <c r="F2915" s="434">
        <v>3</v>
      </c>
      <c r="G2915" s="300">
        <v>21.241959999999999</v>
      </c>
      <c r="H2915" s="289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</row>
    <row r="2916" spans="1:22" ht="38.25" x14ac:dyDescent="0.25">
      <c r="A2916" s="137" t="s">
        <v>1810</v>
      </c>
      <c r="B2916" s="145" t="s">
        <v>2187</v>
      </c>
      <c r="C2916" s="140">
        <v>2024</v>
      </c>
      <c r="D2916" s="116" t="s">
        <v>1813</v>
      </c>
      <c r="E2916" s="55">
        <v>1</v>
      </c>
      <c r="F2916" s="434">
        <v>15</v>
      </c>
      <c r="G2916" s="297">
        <v>37.806049999999999</v>
      </c>
      <c r="H2916" s="289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</row>
    <row r="2917" spans="1:22" ht="38.25" x14ac:dyDescent="0.25">
      <c r="A2917" s="137" t="s">
        <v>1810</v>
      </c>
      <c r="B2917" s="145" t="s">
        <v>2188</v>
      </c>
      <c r="C2917" s="140">
        <v>2024</v>
      </c>
      <c r="D2917" s="116" t="s">
        <v>1813</v>
      </c>
      <c r="E2917" s="55">
        <v>1</v>
      </c>
      <c r="F2917" s="434">
        <v>5</v>
      </c>
      <c r="G2917" s="300">
        <v>20.846160000000001</v>
      </c>
      <c r="H2917" s="289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</row>
    <row r="2918" spans="1:22" ht="38.25" x14ac:dyDescent="0.25">
      <c r="A2918" s="137" t="s">
        <v>1810</v>
      </c>
      <c r="B2918" s="145" t="s">
        <v>2189</v>
      </c>
      <c r="C2918" s="140">
        <v>2024</v>
      </c>
      <c r="D2918" s="116" t="s">
        <v>1813</v>
      </c>
      <c r="E2918" s="55">
        <v>1</v>
      </c>
      <c r="F2918" s="434">
        <v>15</v>
      </c>
      <c r="G2918" s="300">
        <v>16.4953</v>
      </c>
      <c r="H2918" s="289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</row>
    <row r="2919" spans="1:22" ht="25.5" x14ac:dyDescent="0.25">
      <c r="A2919" s="137" t="s">
        <v>1810</v>
      </c>
      <c r="B2919" s="145" t="s">
        <v>2190</v>
      </c>
      <c r="C2919" s="140">
        <v>2024</v>
      </c>
      <c r="D2919" s="116" t="s">
        <v>1813</v>
      </c>
      <c r="E2919" s="55">
        <v>1</v>
      </c>
      <c r="F2919" s="434">
        <v>6</v>
      </c>
      <c r="G2919" s="300">
        <v>19.37002</v>
      </c>
      <c r="H2919" s="289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</row>
    <row r="2920" spans="1:22" ht="25.5" x14ac:dyDescent="0.25">
      <c r="A2920" s="137" t="s">
        <v>1810</v>
      </c>
      <c r="B2920" s="145" t="s">
        <v>2191</v>
      </c>
      <c r="C2920" s="140">
        <v>2024</v>
      </c>
      <c r="D2920" s="116" t="s">
        <v>1813</v>
      </c>
      <c r="E2920" s="55">
        <v>1</v>
      </c>
      <c r="F2920" s="434">
        <v>15</v>
      </c>
      <c r="G2920" s="300">
        <v>20.86131</v>
      </c>
      <c r="H2920" s="289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</row>
    <row r="2921" spans="1:22" ht="25.5" x14ac:dyDescent="0.25">
      <c r="A2921" s="137" t="s">
        <v>1810</v>
      </c>
      <c r="B2921" s="145" t="s">
        <v>2192</v>
      </c>
      <c r="C2921" s="140">
        <v>2024</v>
      </c>
      <c r="D2921" s="116" t="s">
        <v>1813</v>
      </c>
      <c r="E2921" s="55">
        <v>1</v>
      </c>
      <c r="F2921" s="434">
        <v>15</v>
      </c>
      <c r="G2921" s="300">
        <v>20.049759999999999</v>
      </c>
      <c r="H2921" s="289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</row>
    <row r="2922" spans="1:22" ht="25.5" x14ac:dyDescent="0.25">
      <c r="A2922" s="137" t="s">
        <v>1810</v>
      </c>
      <c r="B2922" s="145" t="s">
        <v>2193</v>
      </c>
      <c r="C2922" s="140">
        <v>2024</v>
      </c>
      <c r="D2922" s="116" t="s">
        <v>1813</v>
      </c>
      <c r="E2922" s="55">
        <v>1</v>
      </c>
      <c r="F2922" s="434">
        <v>12</v>
      </c>
      <c r="G2922" s="300">
        <v>22.178830000000001</v>
      </c>
      <c r="H2922" s="289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</row>
    <row r="2923" spans="1:22" ht="25.5" x14ac:dyDescent="0.25">
      <c r="A2923" s="137" t="s">
        <v>1810</v>
      </c>
      <c r="B2923" s="145" t="s">
        <v>2194</v>
      </c>
      <c r="C2923" s="140">
        <v>2024</v>
      </c>
      <c r="D2923" s="116" t="s">
        <v>1813</v>
      </c>
      <c r="E2923" s="55">
        <v>1</v>
      </c>
      <c r="F2923" s="434">
        <v>5</v>
      </c>
      <c r="G2923" s="300">
        <v>17.32517</v>
      </c>
      <c r="H2923" s="289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</row>
    <row r="2924" spans="1:22" ht="51" x14ac:dyDescent="0.25">
      <c r="A2924" s="137" t="s">
        <v>1810</v>
      </c>
      <c r="B2924" s="145" t="s">
        <v>2195</v>
      </c>
      <c r="C2924" s="140">
        <v>2024</v>
      </c>
      <c r="D2924" s="116" t="s">
        <v>1813</v>
      </c>
      <c r="E2924" s="55">
        <v>1</v>
      </c>
      <c r="F2924" s="434">
        <v>2</v>
      </c>
      <c r="G2924" s="300">
        <v>22.149360000000001</v>
      </c>
      <c r="H2924" s="289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</row>
    <row r="2925" spans="1:22" ht="51" x14ac:dyDescent="0.25">
      <c r="A2925" s="137" t="s">
        <v>1810</v>
      </c>
      <c r="B2925" s="145" t="s">
        <v>2196</v>
      </c>
      <c r="C2925" s="140">
        <v>2024</v>
      </c>
      <c r="D2925" s="116" t="s">
        <v>1813</v>
      </c>
      <c r="E2925" s="55">
        <v>1</v>
      </c>
      <c r="F2925" s="434">
        <v>5</v>
      </c>
      <c r="G2925" s="300">
        <v>22.149899999999999</v>
      </c>
      <c r="H2925" s="289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</row>
    <row r="2926" spans="1:22" ht="38.25" x14ac:dyDescent="0.25">
      <c r="A2926" s="137" t="s">
        <v>1810</v>
      </c>
      <c r="B2926" s="145" t="s">
        <v>2197</v>
      </c>
      <c r="C2926" s="140">
        <v>2024</v>
      </c>
      <c r="D2926" s="116" t="s">
        <v>1813</v>
      </c>
      <c r="E2926" s="55">
        <v>1</v>
      </c>
      <c r="F2926" s="434">
        <v>10</v>
      </c>
      <c r="G2926" s="300">
        <v>16.808240000000001</v>
      </c>
      <c r="H2926" s="289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</row>
    <row r="2927" spans="1:22" ht="25.5" x14ac:dyDescent="0.25">
      <c r="A2927" s="137" t="s">
        <v>1810</v>
      </c>
      <c r="B2927" s="145" t="s">
        <v>2198</v>
      </c>
      <c r="C2927" s="140">
        <v>2024</v>
      </c>
      <c r="D2927" s="116" t="s">
        <v>1813</v>
      </c>
      <c r="E2927" s="55">
        <v>1</v>
      </c>
      <c r="F2927" s="434">
        <v>15</v>
      </c>
      <c r="G2927" s="300">
        <v>19.076049999999999</v>
      </c>
      <c r="H2927" s="289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</row>
    <row r="2928" spans="1:22" ht="25.5" x14ac:dyDescent="0.25">
      <c r="A2928" s="137" t="s">
        <v>1810</v>
      </c>
      <c r="B2928" s="145" t="s">
        <v>2199</v>
      </c>
      <c r="C2928" s="140">
        <v>2024</v>
      </c>
      <c r="D2928" s="116" t="s">
        <v>1813</v>
      </c>
      <c r="E2928" s="55">
        <v>1</v>
      </c>
      <c r="F2928" s="434">
        <v>5</v>
      </c>
      <c r="G2928" s="300">
        <v>16.681550000000001</v>
      </c>
      <c r="H2928" s="289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</row>
    <row r="2929" spans="1:22" ht="38.25" x14ac:dyDescent="0.25">
      <c r="A2929" s="137" t="s">
        <v>1810</v>
      </c>
      <c r="B2929" s="145" t="s">
        <v>2200</v>
      </c>
      <c r="C2929" s="140">
        <v>2024</v>
      </c>
      <c r="D2929" s="116" t="s">
        <v>1813</v>
      </c>
      <c r="E2929" s="55">
        <v>1</v>
      </c>
      <c r="F2929" s="434">
        <v>10</v>
      </c>
      <c r="G2929" s="297">
        <v>36.433619999999998</v>
      </c>
      <c r="H2929" s="289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</row>
    <row r="2930" spans="1:22" ht="25.5" x14ac:dyDescent="0.25">
      <c r="A2930" s="137" t="s">
        <v>1810</v>
      </c>
      <c r="B2930" s="145" t="s">
        <v>2201</v>
      </c>
      <c r="C2930" s="140">
        <v>2024</v>
      </c>
      <c r="D2930" s="116" t="s">
        <v>1813</v>
      </c>
      <c r="E2930" s="55">
        <v>1</v>
      </c>
      <c r="F2930" s="434">
        <v>15</v>
      </c>
      <c r="G2930" s="300">
        <v>17.661349999999999</v>
      </c>
      <c r="H2930" s="289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</row>
    <row r="2931" spans="1:22" ht="38.25" x14ac:dyDescent="0.25">
      <c r="A2931" s="137" t="s">
        <v>1810</v>
      </c>
      <c r="B2931" s="145" t="s">
        <v>2202</v>
      </c>
      <c r="C2931" s="140">
        <v>2024</v>
      </c>
      <c r="D2931" s="116" t="s">
        <v>1813</v>
      </c>
      <c r="E2931" s="55">
        <v>1</v>
      </c>
      <c r="F2931" s="434">
        <v>15</v>
      </c>
      <c r="G2931" s="300">
        <v>27.00637</v>
      </c>
      <c r="H2931" s="289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</row>
    <row r="2932" spans="1:22" ht="38.25" x14ac:dyDescent="0.25">
      <c r="A2932" s="137" t="s">
        <v>1810</v>
      </c>
      <c r="B2932" s="145" t="s">
        <v>2203</v>
      </c>
      <c r="C2932" s="140">
        <v>2024</v>
      </c>
      <c r="D2932" s="116" t="s">
        <v>1813</v>
      </c>
      <c r="E2932" s="55">
        <v>1</v>
      </c>
      <c r="F2932" s="434">
        <v>10</v>
      </c>
      <c r="G2932" s="300">
        <v>29.657039999999999</v>
      </c>
      <c r="H2932" s="289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</row>
    <row r="2933" spans="1:22" x14ac:dyDescent="0.25">
      <c r="A2933" s="137" t="s">
        <v>1810</v>
      </c>
      <c r="B2933" s="145" t="s">
        <v>2204</v>
      </c>
      <c r="C2933" s="140">
        <v>2024</v>
      </c>
      <c r="D2933" s="116" t="s">
        <v>1813</v>
      </c>
      <c r="E2933" s="55">
        <v>1</v>
      </c>
      <c r="F2933" s="434">
        <v>15</v>
      </c>
      <c r="G2933" s="300">
        <v>26.201239999999999</v>
      </c>
      <c r="H2933" s="289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</row>
    <row r="2934" spans="1:22" ht="25.5" x14ac:dyDescent="0.25">
      <c r="A2934" s="137" t="s">
        <v>1810</v>
      </c>
      <c r="B2934" s="47" t="s">
        <v>2205</v>
      </c>
      <c r="C2934" s="140">
        <v>2024</v>
      </c>
      <c r="D2934" s="116" t="s">
        <v>1813</v>
      </c>
      <c r="E2934" s="55">
        <v>1</v>
      </c>
      <c r="F2934" s="434">
        <v>15</v>
      </c>
      <c r="G2934" s="300">
        <v>16.78228</v>
      </c>
      <c r="H2934" s="289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</row>
    <row r="2935" spans="1:22" ht="38.25" x14ac:dyDescent="0.25">
      <c r="A2935" s="137" t="s">
        <v>1810</v>
      </c>
      <c r="B2935" s="47" t="s">
        <v>2206</v>
      </c>
      <c r="C2935" s="140">
        <v>2024</v>
      </c>
      <c r="D2935" s="116" t="s">
        <v>1813</v>
      </c>
      <c r="E2935" s="55">
        <v>1</v>
      </c>
      <c r="F2935" s="434">
        <v>10</v>
      </c>
      <c r="G2935" s="300">
        <v>16.782869999999999</v>
      </c>
      <c r="H2935" s="289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</row>
    <row r="2936" spans="1:22" ht="38.25" x14ac:dyDescent="0.25">
      <c r="A2936" s="137" t="s">
        <v>1810</v>
      </c>
      <c r="B2936" s="47" t="s">
        <v>2207</v>
      </c>
      <c r="C2936" s="140">
        <v>2024</v>
      </c>
      <c r="D2936" s="116" t="s">
        <v>1813</v>
      </c>
      <c r="E2936" s="55">
        <v>1</v>
      </c>
      <c r="F2936" s="434">
        <v>15</v>
      </c>
      <c r="G2936" s="300">
        <v>14.975149999999999</v>
      </c>
      <c r="H2936" s="289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</row>
    <row r="2937" spans="1:22" ht="25.5" x14ac:dyDescent="0.25">
      <c r="A2937" s="137" t="s">
        <v>1810</v>
      </c>
      <c r="B2937" s="47" t="s">
        <v>2208</v>
      </c>
      <c r="C2937" s="140">
        <v>2024</v>
      </c>
      <c r="D2937" s="116" t="s">
        <v>1813</v>
      </c>
      <c r="E2937" s="55">
        <v>1</v>
      </c>
      <c r="F2937" s="434">
        <v>3</v>
      </c>
      <c r="G2937" s="300">
        <v>16.20091</v>
      </c>
      <c r="H2937" s="289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</row>
    <row r="2938" spans="1:22" ht="38.25" x14ac:dyDescent="0.25">
      <c r="A2938" s="137" t="s">
        <v>1810</v>
      </c>
      <c r="B2938" s="47" t="s">
        <v>2209</v>
      </c>
      <c r="C2938" s="140">
        <v>2024</v>
      </c>
      <c r="D2938" s="116" t="s">
        <v>1813</v>
      </c>
      <c r="E2938" s="55">
        <v>1</v>
      </c>
      <c r="F2938" s="434">
        <v>15</v>
      </c>
      <c r="G2938" s="300">
        <v>15.506130000000001</v>
      </c>
      <c r="H2938" s="289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</row>
    <row r="2939" spans="1:22" ht="38.25" x14ac:dyDescent="0.25">
      <c r="A2939" s="137" t="s">
        <v>1810</v>
      </c>
      <c r="B2939" s="47" t="s">
        <v>2210</v>
      </c>
      <c r="C2939" s="140">
        <v>2024</v>
      </c>
      <c r="D2939" s="116" t="s">
        <v>1813</v>
      </c>
      <c r="E2939" s="55">
        <v>1</v>
      </c>
      <c r="F2939" s="434">
        <v>10</v>
      </c>
      <c r="G2939" s="300">
        <v>15.73062</v>
      </c>
      <c r="H2939" s="289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</row>
    <row r="2940" spans="1:22" ht="25.5" x14ac:dyDescent="0.25">
      <c r="A2940" s="137" t="s">
        <v>1810</v>
      </c>
      <c r="B2940" s="47" t="s">
        <v>2211</v>
      </c>
      <c r="C2940" s="140">
        <v>2024</v>
      </c>
      <c r="D2940" s="116" t="s">
        <v>1813</v>
      </c>
      <c r="E2940" s="55">
        <v>1</v>
      </c>
      <c r="F2940" s="434">
        <v>1</v>
      </c>
      <c r="G2940" s="300">
        <v>18.04036</v>
      </c>
      <c r="H2940" s="289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</row>
    <row r="2941" spans="1:22" ht="51" x14ac:dyDescent="0.25">
      <c r="A2941" s="137" t="s">
        <v>1810</v>
      </c>
      <c r="B2941" s="47" t="s">
        <v>2212</v>
      </c>
      <c r="C2941" s="140">
        <v>2024</v>
      </c>
      <c r="D2941" s="116" t="s">
        <v>1813</v>
      </c>
      <c r="E2941" s="55">
        <v>1</v>
      </c>
      <c r="F2941" s="434">
        <v>6</v>
      </c>
      <c r="G2941" s="300">
        <v>18.795369999999998</v>
      </c>
      <c r="H2941" s="289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</row>
    <row r="2942" spans="1:22" ht="25.5" x14ac:dyDescent="0.25">
      <c r="A2942" s="137" t="s">
        <v>1810</v>
      </c>
      <c r="B2942" s="47" t="s">
        <v>2213</v>
      </c>
      <c r="C2942" s="140">
        <v>2024</v>
      </c>
      <c r="D2942" s="116" t="s">
        <v>1813</v>
      </c>
      <c r="E2942" s="55">
        <v>1</v>
      </c>
      <c r="F2942" s="434">
        <v>7</v>
      </c>
      <c r="G2942" s="300">
        <v>15.77561</v>
      </c>
      <c r="H2942" s="289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</row>
    <row r="2943" spans="1:22" ht="25.5" x14ac:dyDescent="0.25">
      <c r="A2943" s="137" t="s">
        <v>1810</v>
      </c>
      <c r="B2943" s="36" t="s">
        <v>1572</v>
      </c>
      <c r="C2943" s="140">
        <v>2024</v>
      </c>
      <c r="D2943" s="116" t="s">
        <v>1813</v>
      </c>
      <c r="E2943" s="55">
        <v>1</v>
      </c>
      <c r="F2943" s="434">
        <v>5</v>
      </c>
      <c r="G2943" s="297">
        <v>22.290130000000001</v>
      </c>
      <c r="H2943" s="289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</row>
    <row r="2944" spans="1:22" x14ac:dyDescent="0.25">
      <c r="A2944" s="137" t="s">
        <v>1810</v>
      </c>
      <c r="B2944" s="36" t="s">
        <v>2214</v>
      </c>
      <c r="C2944" s="140">
        <v>2024</v>
      </c>
      <c r="D2944" s="116" t="s">
        <v>1813</v>
      </c>
      <c r="E2944" s="55">
        <v>1</v>
      </c>
      <c r="F2944" s="434">
        <v>10</v>
      </c>
      <c r="G2944" s="297">
        <v>21.40363</v>
      </c>
      <c r="H2944" s="289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</row>
    <row r="2945" spans="1:22" x14ac:dyDescent="0.25">
      <c r="A2945" s="137" t="s">
        <v>1810</v>
      </c>
      <c r="B2945" s="36" t="s">
        <v>2215</v>
      </c>
      <c r="C2945" s="140">
        <v>2024</v>
      </c>
      <c r="D2945" s="116" t="s">
        <v>1813</v>
      </c>
      <c r="E2945" s="55">
        <v>1</v>
      </c>
      <c r="F2945" s="434">
        <v>5</v>
      </c>
      <c r="G2945" s="297">
        <v>21.25939</v>
      </c>
      <c r="H2945" s="289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</row>
    <row r="2946" spans="1:22" x14ac:dyDescent="0.25">
      <c r="A2946" s="137" t="s">
        <v>1810</v>
      </c>
      <c r="B2946" s="36" t="s">
        <v>2216</v>
      </c>
      <c r="C2946" s="140">
        <v>2024</v>
      </c>
      <c r="D2946" s="116" t="s">
        <v>1813</v>
      </c>
      <c r="E2946" s="55">
        <v>1</v>
      </c>
      <c r="F2946" s="434">
        <v>5</v>
      </c>
      <c r="G2946" s="297">
        <v>21.25939</v>
      </c>
      <c r="H2946" s="289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</row>
    <row r="2947" spans="1:22" x14ac:dyDescent="0.25">
      <c r="A2947" s="137" t="s">
        <v>1810</v>
      </c>
      <c r="B2947" s="36" t="s">
        <v>2217</v>
      </c>
      <c r="C2947" s="140">
        <v>2024</v>
      </c>
      <c r="D2947" s="116" t="s">
        <v>1813</v>
      </c>
      <c r="E2947" s="55">
        <v>1</v>
      </c>
      <c r="F2947" s="434">
        <v>5</v>
      </c>
      <c r="G2947" s="297">
        <v>24.134599999999999</v>
      </c>
      <c r="H2947" s="289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</row>
    <row r="2948" spans="1:22" x14ac:dyDescent="0.25">
      <c r="A2948" s="137" t="s">
        <v>1810</v>
      </c>
      <c r="B2948" s="36" t="s">
        <v>1274</v>
      </c>
      <c r="C2948" s="140">
        <v>2024</v>
      </c>
      <c r="D2948" s="116" t="s">
        <v>1813</v>
      </c>
      <c r="E2948" s="55">
        <v>1</v>
      </c>
      <c r="F2948" s="434">
        <v>4</v>
      </c>
      <c r="G2948" s="297">
        <v>21.101859999999999</v>
      </c>
      <c r="H2948" s="289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</row>
    <row r="2949" spans="1:22" ht="25.5" x14ac:dyDescent="0.25">
      <c r="A2949" s="137" t="s">
        <v>1810</v>
      </c>
      <c r="B2949" s="36" t="s">
        <v>1275</v>
      </c>
      <c r="C2949" s="140">
        <v>2024</v>
      </c>
      <c r="D2949" s="116" t="s">
        <v>1813</v>
      </c>
      <c r="E2949" s="55">
        <v>1</v>
      </c>
      <c r="F2949" s="434">
        <v>10</v>
      </c>
      <c r="G2949" s="297">
        <v>21.803989999999999</v>
      </c>
      <c r="H2949" s="289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</row>
    <row r="2950" spans="1:22" x14ac:dyDescent="0.25">
      <c r="A2950" s="137" t="s">
        <v>1810</v>
      </c>
      <c r="B2950" s="36" t="s">
        <v>1280</v>
      </c>
      <c r="C2950" s="140">
        <v>2024</v>
      </c>
      <c r="D2950" s="116" t="s">
        <v>1813</v>
      </c>
      <c r="E2950" s="55">
        <v>1</v>
      </c>
      <c r="F2950" s="434">
        <v>5</v>
      </c>
      <c r="G2950" s="297">
        <v>19.794969999999999</v>
      </c>
      <c r="H2950" s="289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</row>
    <row r="2951" spans="1:22" x14ac:dyDescent="0.25">
      <c r="A2951" s="137" t="s">
        <v>1810</v>
      </c>
      <c r="B2951" s="36" t="s">
        <v>2218</v>
      </c>
      <c r="C2951" s="140">
        <v>2024</v>
      </c>
      <c r="D2951" s="116" t="s">
        <v>1813</v>
      </c>
      <c r="E2951" s="55">
        <v>1</v>
      </c>
      <c r="F2951" s="434">
        <v>15</v>
      </c>
      <c r="G2951" s="297">
        <v>23.15213</v>
      </c>
      <c r="H2951" s="289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</row>
    <row r="2952" spans="1:22" x14ac:dyDescent="0.25">
      <c r="A2952" s="137" t="s">
        <v>1810</v>
      </c>
      <c r="B2952" s="36" t="s">
        <v>2219</v>
      </c>
      <c r="C2952" s="140">
        <v>2024</v>
      </c>
      <c r="D2952" s="116" t="s">
        <v>1813</v>
      </c>
      <c r="E2952" s="55">
        <v>1</v>
      </c>
      <c r="F2952" s="434">
        <v>15</v>
      </c>
      <c r="G2952" s="297">
        <v>22.565169999999998</v>
      </c>
      <c r="H2952" s="289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</row>
    <row r="2953" spans="1:22" ht="25.5" x14ac:dyDescent="0.25">
      <c r="A2953" s="137" t="s">
        <v>1810</v>
      </c>
      <c r="B2953" s="36" t="s">
        <v>1286</v>
      </c>
      <c r="C2953" s="140">
        <v>2024</v>
      </c>
      <c r="D2953" s="116" t="s">
        <v>1813</v>
      </c>
      <c r="E2953" s="55">
        <v>1</v>
      </c>
      <c r="F2953" s="434">
        <v>5</v>
      </c>
      <c r="G2953" s="297">
        <v>25.12997</v>
      </c>
      <c r="H2953" s="289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</row>
    <row r="2954" spans="1:22" x14ac:dyDescent="0.25">
      <c r="A2954" s="137" t="s">
        <v>1810</v>
      </c>
      <c r="B2954" s="36" t="s">
        <v>1287</v>
      </c>
      <c r="C2954" s="140">
        <v>2024</v>
      </c>
      <c r="D2954" s="116" t="s">
        <v>1813</v>
      </c>
      <c r="E2954" s="55">
        <v>1</v>
      </c>
      <c r="F2954" s="434">
        <v>15</v>
      </c>
      <c r="G2954" s="297">
        <v>23.08201</v>
      </c>
      <c r="H2954" s="289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</row>
    <row r="2955" spans="1:22" x14ac:dyDescent="0.25">
      <c r="A2955" s="137" t="s">
        <v>1810</v>
      </c>
      <c r="B2955" s="36" t="s">
        <v>1289</v>
      </c>
      <c r="C2955" s="140">
        <v>2024</v>
      </c>
      <c r="D2955" s="116" t="s">
        <v>1813</v>
      </c>
      <c r="E2955" s="55">
        <v>1</v>
      </c>
      <c r="F2955" s="434">
        <v>5</v>
      </c>
      <c r="G2955" s="297">
        <v>19.54823</v>
      </c>
      <c r="H2955" s="289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</row>
    <row r="2956" spans="1:22" x14ac:dyDescent="0.25">
      <c r="A2956" s="137" t="s">
        <v>1810</v>
      </c>
      <c r="B2956" s="145" t="s">
        <v>2220</v>
      </c>
      <c r="C2956" s="140">
        <v>2024</v>
      </c>
      <c r="D2956" s="116" t="s">
        <v>1813</v>
      </c>
      <c r="E2956" s="55">
        <v>1</v>
      </c>
      <c r="F2956" s="434">
        <v>3</v>
      </c>
      <c r="G2956" s="305">
        <v>17.989909999999998</v>
      </c>
      <c r="H2956" s="289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</row>
    <row r="2957" spans="1:22" ht="25.5" x14ac:dyDescent="0.25">
      <c r="A2957" s="137" t="s">
        <v>1810</v>
      </c>
      <c r="B2957" s="145" t="s">
        <v>2221</v>
      </c>
      <c r="C2957" s="140">
        <v>2024</v>
      </c>
      <c r="D2957" s="116" t="s">
        <v>1813</v>
      </c>
      <c r="E2957" s="55">
        <v>1</v>
      </c>
      <c r="F2957" s="434">
        <v>4</v>
      </c>
      <c r="G2957" s="305">
        <v>20.354009999999999</v>
      </c>
      <c r="H2957" s="289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</row>
    <row r="2958" spans="1:22" ht="25.5" x14ac:dyDescent="0.25">
      <c r="A2958" s="137" t="s">
        <v>1810</v>
      </c>
      <c r="B2958" s="145" t="s">
        <v>2222</v>
      </c>
      <c r="C2958" s="140">
        <v>2024</v>
      </c>
      <c r="D2958" s="116" t="s">
        <v>1813</v>
      </c>
      <c r="E2958" s="55">
        <v>1</v>
      </c>
      <c r="F2958" s="434">
        <v>15</v>
      </c>
      <c r="G2958" s="305">
        <v>18.12556</v>
      </c>
      <c r="H2958" s="289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</row>
    <row r="2959" spans="1:22" ht="25.5" x14ac:dyDescent="0.25">
      <c r="A2959" s="137" t="s">
        <v>1810</v>
      </c>
      <c r="B2959" s="145" t="s">
        <v>2223</v>
      </c>
      <c r="C2959" s="140">
        <v>2024</v>
      </c>
      <c r="D2959" s="116" t="s">
        <v>1813</v>
      </c>
      <c r="E2959" s="55">
        <v>1</v>
      </c>
      <c r="F2959" s="434">
        <v>5</v>
      </c>
      <c r="G2959" s="305">
        <v>21.091750000000001</v>
      </c>
      <c r="H2959" s="289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</row>
    <row r="2960" spans="1:22" ht="25.5" x14ac:dyDescent="0.25">
      <c r="A2960" s="137" t="s">
        <v>1810</v>
      </c>
      <c r="B2960" s="145" t="s">
        <v>2224</v>
      </c>
      <c r="C2960" s="140">
        <v>2024</v>
      </c>
      <c r="D2960" s="116" t="s">
        <v>1813</v>
      </c>
      <c r="E2960" s="55">
        <v>1</v>
      </c>
      <c r="F2960" s="434">
        <v>10</v>
      </c>
      <c r="G2960" s="305">
        <v>21.290389999999999</v>
      </c>
      <c r="H2960" s="289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</row>
    <row r="2961" spans="1:22" ht="38.25" x14ac:dyDescent="0.25">
      <c r="A2961" s="137" t="s">
        <v>1810</v>
      </c>
      <c r="B2961" s="145" t="s">
        <v>2225</v>
      </c>
      <c r="C2961" s="140">
        <v>2024</v>
      </c>
      <c r="D2961" s="116" t="s">
        <v>1813</v>
      </c>
      <c r="E2961" s="55">
        <v>1</v>
      </c>
      <c r="F2961" s="434">
        <v>15</v>
      </c>
      <c r="G2961" s="305">
        <v>18.65455</v>
      </c>
      <c r="H2961" s="289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</row>
    <row r="2962" spans="1:22" ht="38.25" x14ac:dyDescent="0.25">
      <c r="A2962" s="137" t="s">
        <v>1810</v>
      </c>
      <c r="B2962" s="145" t="s">
        <v>2226</v>
      </c>
      <c r="C2962" s="140">
        <v>2024</v>
      </c>
      <c r="D2962" s="116" t="s">
        <v>1813</v>
      </c>
      <c r="E2962" s="55">
        <v>1</v>
      </c>
      <c r="F2962" s="434">
        <v>1</v>
      </c>
      <c r="G2962" s="305">
        <v>22.262220000000003</v>
      </c>
      <c r="H2962" s="289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</row>
    <row r="2963" spans="1:22" ht="38.25" x14ac:dyDescent="0.25">
      <c r="A2963" s="137" t="s">
        <v>1810</v>
      </c>
      <c r="B2963" s="145" t="s">
        <v>2227</v>
      </c>
      <c r="C2963" s="140">
        <v>2024</v>
      </c>
      <c r="D2963" s="116" t="s">
        <v>1813</v>
      </c>
      <c r="E2963" s="55">
        <v>1</v>
      </c>
      <c r="F2963" s="434">
        <v>15</v>
      </c>
      <c r="G2963" s="305">
        <v>22.084720000000001</v>
      </c>
      <c r="H2963" s="289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</row>
    <row r="2964" spans="1:22" ht="25.5" x14ac:dyDescent="0.25">
      <c r="A2964" s="137" t="s">
        <v>1810</v>
      </c>
      <c r="B2964" s="145" t="s">
        <v>2228</v>
      </c>
      <c r="C2964" s="140">
        <v>2024</v>
      </c>
      <c r="D2964" s="116" t="s">
        <v>1813</v>
      </c>
      <c r="E2964" s="55">
        <v>1</v>
      </c>
      <c r="F2964" s="434">
        <v>4</v>
      </c>
      <c r="G2964" s="305">
        <v>21.864249999999998</v>
      </c>
      <c r="H2964" s="289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</row>
    <row r="2965" spans="1:22" ht="25.5" x14ac:dyDescent="0.25">
      <c r="A2965" s="137" t="s">
        <v>1810</v>
      </c>
      <c r="B2965" s="145" t="s">
        <v>2229</v>
      </c>
      <c r="C2965" s="140">
        <v>2024</v>
      </c>
      <c r="D2965" s="116" t="s">
        <v>1813</v>
      </c>
      <c r="E2965" s="55">
        <v>1</v>
      </c>
      <c r="F2965" s="434">
        <v>5</v>
      </c>
      <c r="G2965" s="305">
        <v>22.245139999999999</v>
      </c>
      <c r="H2965" s="289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</row>
    <row r="2966" spans="1:22" ht="38.25" x14ac:dyDescent="0.25">
      <c r="A2966" s="137" t="s">
        <v>1810</v>
      </c>
      <c r="B2966" s="145" t="s">
        <v>2230</v>
      </c>
      <c r="C2966" s="140">
        <v>2024</v>
      </c>
      <c r="D2966" s="116" t="s">
        <v>1813</v>
      </c>
      <c r="E2966" s="55">
        <v>1</v>
      </c>
      <c r="F2966" s="434">
        <v>4</v>
      </c>
      <c r="G2966" s="305">
        <v>19.101800000000001</v>
      </c>
      <c r="H2966" s="289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</row>
    <row r="2967" spans="1:22" ht="38.25" x14ac:dyDescent="0.25">
      <c r="A2967" s="137" t="s">
        <v>1810</v>
      </c>
      <c r="B2967" s="145" t="s">
        <v>2231</v>
      </c>
      <c r="C2967" s="140">
        <v>2024</v>
      </c>
      <c r="D2967" s="116" t="s">
        <v>1813</v>
      </c>
      <c r="E2967" s="55">
        <v>1</v>
      </c>
      <c r="F2967" s="434">
        <v>1</v>
      </c>
      <c r="G2967" s="305">
        <v>16.188279999999999</v>
      </c>
      <c r="H2967" s="289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</row>
    <row r="2968" spans="1:22" ht="38.25" x14ac:dyDescent="0.25">
      <c r="A2968" s="137" t="s">
        <v>1810</v>
      </c>
      <c r="B2968" s="145" t="s">
        <v>2232</v>
      </c>
      <c r="C2968" s="140">
        <v>2024</v>
      </c>
      <c r="D2968" s="116" t="s">
        <v>1813</v>
      </c>
      <c r="E2968" s="55">
        <v>1</v>
      </c>
      <c r="F2968" s="434">
        <v>7</v>
      </c>
      <c r="G2968" s="305">
        <v>16.188279999999999</v>
      </c>
      <c r="H2968" s="289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</row>
    <row r="2969" spans="1:22" ht="38.25" x14ac:dyDescent="0.25">
      <c r="A2969" s="137" t="s">
        <v>1810</v>
      </c>
      <c r="B2969" s="145" t="s">
        <v>2233</v>
      </c>
      <c r="C2969" s="140">
        <v>2024</v>
      </c>
      <c r="D2969" s="116" t="s">
        <v>1813</v>
      </c>
      <c r="E2969" s="55">
        <v>1</v>
      </c>
      <c r="F2969" s="434">
        <v>4</v>
      </c>
      <c r="G2969" s="305">
        <v>16.188279999999999</v>
      </c>
      <c r="H2969" s="289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</row>
    <row r="2970" spans="1:22" ht="25.5" x14ac:dyDescent="0.25">
      <c r="A2970" s="137" t="s">
        <v>1810</v>
      </c>
      <c r="B2970" s="145" t="s">
        <v>2234</v>
      </c>
      <c r="C2970" s="140">
        <v>2024</v>
      </c>
      <c r="D2970" s="116" t="s">
        <v>1813</v>
      </c>
      <c r="E2970" s="55">
        <v>1</v>
      </c>
      <c r="F2970" s="434">
        <v>15</v>
      </c>
      <c r="G2970" s="305">
        <v>16.188279999999999</v>
      </c>
      <c r="H2970" s="289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</row>
    <row r="2971" spans="1:22" ht="25.5" x14ac:dyDescent="0.25">
      <c r="A2971" s="137" t="s">
        <v>1810</v>
      </c>
      <c r="B2971" s="145" t="s">
        <v>2235</v>
      </c>
      <c r="C2971" s="140">
        <v>2024</v>
      </c>
      <c r="D2971" s="116" t="s">
        <v>1813</v>
      </c>
      <c r="E2971" s="55">
        <v>1</v>
      </c>
      <c r="F2971" s="434">
        <v>10</v>
      </c>
      <c r="G2971" s="305">
        <v>18.017509999999998</v>
      </c>
      <c r="H2971" s="289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</row>
    <row r="2972" spans="1:22" ht="25.5" x14ac:dyDescent="0.25">
      <c r="A2972" s="137" t="s">
        <v>1810</v>
      </c>
      <c r="B2972" s="145" t="s">
        <v>2236</v>
      </c>
      <c r="C2972" s="140">
        <v>2024</v>
      </c>
      <c r="D2972" s="116" t="s">
        <v>1813</v>
      </c>
      <c r="E2972" s="55">
        <v>1</v>
      </c>
      <c r="F2972" s="434">
        <v>6</v>
      </c>
      <c r="G2972" s="305">
        <v>17.393009999999997</v>
      </c>
      <c r="H2972" s="289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</row>
    <row r="2973" spans="1:22" ht="38.25" x14ac:dyDescent="0.25">
      <c r="A2973" s="137" t="s">
        <v>1810</v>
      </c>
      <c r="B2973" s="145" t="s">
        <v>2237</v>
      </c>
      <c r="C2973" s="140">
        <v>2024</v>
      </c>
      <c r="D2973" s="116" t="s">
        <v>1813</v>
      </c>
      <c r="E2973" s="55">
        <v>1</v>
      </c>
      <c r="F2973" s="434">
        <v>5</v>
      </c>
      <c r="G2973" s="305">
        <v>23.356270000000002</v>
      </c>
      <c r="H2973" s="289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</row>
    <row r="2974" spans="1:22" ht="38.25" x14ac:dyDescent="0.25">
      <c r="A2974" s="137" t="s">
        <v>1810</v>
      </c>
      <c r="B2974" s="145" t="s">
        <v>2238</v>
      </c>
      <c r="C2974" s="140">
        <v>2024</v>
      </c>
      <c r="D2974" s="116" t="s">
        <v>1813</v>
      </c>
      <c r="E2974" s="55">
        <v>1</v>
      </c>
      <c r="F2974" s="434">
        <v>5</v>
      </c>
      <c r="G2974" s="305">
        <v>16.983150000000002</v>
      </c>
      <c r="H2974" s="289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</row>
    <row r="2975" spans="1:22" ht="38.25" x14ac:dyDescent="0.25">
      <c r="A2975" s="137" t="s">
        <v>1810</v>
      </c>
      <c r="B2975" s="145" t="s">
        <v>2239</v>
      </c>
      <c r="C2975" s="140">
        <v>2024</v>
      </c>
      <c r="D2975" s="116" t="s">
        <v>1813</v>
      </c>
      <c r="E2975" s="55">
        <v>1</v>
      </c>
      <c r="F2975" s="434">
        <v>3</v>
      </c>
      <c r="G2975" s="305">
        <v>16.90889</v>
      </c>
      <c r="H2975" s="289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</row>
    <row r="2976" spans="1:22" ht="25.5" x14ac:dyDescent="0.25">
      <c r="A2976" s="137" t="s">
        <v>1810</v>
      </c>
      <c r="B2976" s="145" t="s">
        <v>2240</v>
      </c>
      <c r="C2976" s="140">
        <v>2024</v>
      </c>
      <c r="D2976" s="116" t="s">
        <v>1813</v>
      </c>
      <c r="E2976" s="55">
        <v>1</v>
      </c>
      <c r="F2976" s="434">
        <v>8</v>
      </c>
      <c r="G2976" s="305">
        <v>16.635849999999998</v>
      </c>
      <c r="H2976" s="289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</row>
    <row r="2977" spans="1:22" ht="25.5" x14ac:dyDescent="0.25">
      <c r="A2977" s="137" t="s">
        <v>1810</v>
      </c>
      <c r="B2977" s="145" t="s">
        <v>2241</v>
      </c>
      <c r="C2977" s="140">
        <v>2024</v>
      </c>
      <c r="D2977" s="116" t="s">
        <v>1813</v>
      </c>
      <c r="E2977" s="55">
        <v>1</v>
      </c>
      <c r="F2977" s="434">
        <v>3</v>
      </c>
      <c r="G2977" s="305">
        <v>17.20646</v>
      </c>
      <c r="H2977" s="289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</row>
    <row r="2978" spans="1:22" ht="38.25" x14ac:dyDescent="0.25">
      <c r="A2978" s="137" t="s">
        <v>1810</v>
      </c>
      <c r="B2978" s="145" t="s">
        <v>2242</v>
      </c>
      <c r="C2978" s="140">
        <v>2024</v>
      </c>
      <c r="D2978" s="116" t="s">
        <v>1813</v>
      </c>
      <c r="E2978" s="55">
        <v>1</v>
      </c>
      <c r="F2978" s="434">
        <v>5</v>
      </c>
      <c r="G2978" s="305">
        <v>22.413799999999998</v>
      </c>
      <c r="H2978" s="289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</row>
    <row r="2979" spans="1:22" ht="25.5" x14ac:dyDescent="0.25">
      <c r="A2979" s="137" t="s">
        <v>1810</v>
      </c>
      <c r="B2979" s="145" t="s">
        <v>2243</v>
      </c>
      <c r="C2979" s="140">
        <v>2024</v>
      </c>
      <c r="D2979" s="116" t="s">
        <v>1813</v>
      </c>
      <c r="E2979" s="55">
        <v>1</v>
      </c>
      <c r="F2979" s="434">
        <v>7</v>
      </c>
      <c r="G2979" s="305">
        <v>18.564810000000001</v>
      </c>
      <c r="H2979" s="289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</row>
    <row r="2980" spans="1:22" ht="25.5" x14ac:dyDescent="0.25">
      <c r="A2980" s="137" t="s">
        <v>1810</v>
      </c>
      <c r="B2980" s="145" t="s">
        <v>2244</v>
      </c>
      <c r="C2980" s="140">
        <v>2024</v>
      </c>
      <c r="D2980" s="116" t="s">
        <v>1813</v>
      </c>
      <c r="E2980" s="55">
        <v>1</v>
      </c>
      <c r="F2980" s="434">
        <v>5</v>
      </c>
      <c r="G2980" s="305">
        <v>18.52544</v>
      </c>
      <c r="H2980" s="289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</row>
    <row r="2981" spans="1:22" ht="51" x14ac:dyDescent="0.25">
      <c r="A2981" s="137" t="s">
        <v>1810</v>
      </c>
      <c r="B2981" s="145" t="s">
        <v>2245</v>
      </c>
      <c r="C2981" s="140">
        <v>2024</v>
      </c>
      <c r="D2981" s="116" t="s">
        <v>1813</v>
      </c>
      <c r="E2981" s="55">
        <v>1</v>
      </c>
      <c r="F2981" s="434">
        <v>5</v>
      </c>
      <c r="G2981" s="305">
        <v>22.915009999999999</v>
      </c>
      <c r="H2981" s="289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</row>
    <row r="2982" spans="1:22" ht="38.25" x14ac:dyDescent="0.25">
      <c r="A2982" s="137" t="s">
        <v>1810</v>
      </c>
      <c r="B2982" s="145" t="s">
        <v>2246</v>
      </c>
      <c r="C2982" s="140">
        <v>2024</v>
      </c>
      <c r="D2982" s="116" t="s">
        <v>1813</v>
      </c>
      <c r="E2982" s="55">
        <v>1</v>
      </c>
      <c r="F2982" s="434">
        <v>5</v>
      </c>
      <c r="G2982" s="305">
        <v>22.915050000000001</v>
      </c>
      <c r="H2982" s="289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</row>
    <row r="2983" spans="1:22" ht="38.25" x14ac:dyDescent="0.25">
      <c r="A2983" s="137" t="s">
        <v>1810</v>
      </c>
      <c r="B2983" s="145" t="s">
        <v>2247</v>
      </c>
      <c r="C2983" s="140">
        <v>2024</v>
      </c>
      <c r="D2983" s="116" t="s">
        <v>1813</v>
      </c>
      <c r="E2983" s="55">
        <v>1</v>
      </c>
      <c r="F2983" s="434">
        <v>5</v>
      </c>
      <c r="G2983" s="305">
        <v>22.500310000000002</v>
      </c>
      <c r="H2983" s="289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</row>
    <row r="2984" spans="1:22" ht="51" x14ac:dyDescent="0.25">
      <c r="A2984" s="137" t="s">
        <v>1810</v>
      </c>
      <c r="B2984" s="145" t="s">
        <v>2248</v>
      </c>
      <c r="C2984" s="140">
        <v>2024</v>
      </c>
      <c r="D2984" s="116" t="s">
        <v>1813</v>
      </c>
      <c r="E2984" s="55">
        <v>1</v>
      </c>
      <c r="F2984" s="434">
        <v>5</v>
      </c>
      <c r="G2984" s="305">
        <v>23.366619999999998</v>
      </c>
      <c r="H2984" s="289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</row>
    <row r="2985" spans="1:22" ht="51" x14ac:dyDescent="0.25">
      <c r="A2985" s="137" t="s">
        <v>1810</v>
      </c>
      <c r="B2985" s="145" t="s">
        <v>2249</v>
      </c>
      <c r="C2985" s="140">
        <v>2024</v>
      </c>
      <c r="D2985" s="116" t="s">
        <v>1813</v>
      </c>
      <c r="E2985" s="55">
        <v>1</v>
      </c>
      <c r="F2985" s="434">
        <v>5</v>
      </c>
      <c r="G2985" s="305">
        <v>23.732320000000001</v>
      </c>
      <c r="H2985" s="289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</row>
    <row r="2986" spans="1:22" ht="38.25" x14ac:dyDescent="0.25">
      <c r="A2986" s="137" t="s">
        <v>1810</v>
      </c>
      <c r="B2986" s="145" t="s">
        <v>2250</v>
      </c>
      <c r="C2986" s="140">
        <v>2024</v>
      </c>
      <c r="D2986" s="116" t="s">
        <v>1813</v>
      </c>
      <c r="E2986" s="55">
        <v>1</v>
      </c>
      <c r="F2986" s="434">
        <v>5</v>
      </c>
      <c r="G2986" s="305">
        <v>23.732310000000002</v>
      </c>
      <c r="H2986" s="289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</row>
    <row r="2987" spans="1:22" ht="51" x14ac:dyDescent="0.25">
      <c r="A2987" s="137" t="s">
        <v>1810</v>
      </c>
      <c r="B2987" s="145" t="s">
        <v>2251</v>
      </c>
      <c r="C2987" s="140">
        <v>2024</v>
      </c>
      <c r="D2987" s="116" t="s">
        <v>1813</v>
      </c>
      <c r="E2987" s="55">
        <v>1</v>
      </c>
      <c r="F2987" s="434">
        <v>5</v>
      </c>
      <c r="G2987" s="305">
        <v>21.027069999999998</v>
      </c>
      <c r="H2987" s="289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</row>
    <row r="2988" spans="1:22" ht="38.25" x14ac:dyDescent="0.25">
      <c r="A2988" s="137" t="s">
        <v>1810</v>
      </c>
      <c r="B2988" s="145" t="s">
        <v>2252</v>
      </c>
      <c r="C2988" s="140">
        <v>2024</v>
      </c>
      <c r="D2988" s="116" t="s">
        <v>1813</v>
      </c>
      <c r="E2988" s="55">
        <v>1</v>
      </c>
      <c r="F2988" s="434">
        <v>5</v>
      </c>
      <c r="G2988" s="305">
        <v>21.02711</v>
      </c>
      <c r="H2988" s="289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</row>
    <row r="2989" spans="1:22" ht="25.5" x14ac:dyDescent="0.25">
      <c r="A2989" s="137" t="s">
        <v>1810</v>
      </c>
      <c r="B2989" s="145" t="s">
        <v>2253</v>
      </c>
      <c r="C2989" s="140">
        <v>2024</v>
      </c>
      <c r="D2989" s="116" t="s">
        <v>1813</v>
      </c>
      <c r="E2989" s="55">
        <v>1</v>
      </c>
      <c r="F2989" s="434">
        <v>1.5</v>
      </c>
      <c r="G2989" s="305">
        <v>23.762130000000003</v>
      </c>
      <c r="H2989" s="289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</row>
    <row r="2990" spans="1:22" ht="25.5" x14ac:dyDescent="0.25">
      <c r="A2990" s="137" t="s">
        <v>1810</v>
      </c>
      <c r="B2990" s="145" t="s">
        <v>2254</v>
      </c>
      <c r="C2990" s="140">
        <v>2024</v>
      </c>
      <c r="D2990" s="116" t="s">
        <v>1813</v>
      </c>
      <c r="E2990" s="55">
        <v>1</v>
      </c>
      <c r="F2990" s="434">
        <v>1.5</v>
      </c>
      <c r="G2990" s="305">
        <v>50.023150000000001</v>
      </c>
      <c r="H2990" s="289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</row>
    <row r="2991" spans="1:22" ht="25.5" x14ac:dyDescent="0.25">
      <c r="A2991" s="137" t="s">
        <v>1810</v>
      </c>
      <c r="B2991" s="145" t="s">
        <v>2255</v>
      </c>
      <c r="C2991" s="140">
        <v>2024</v>
      </c>
      <c r="D2991" s="116" t="s">
        <v>1813</v>
      </c>
      <c r="E2991" s="55">
        <v>1</v>
      </c>
      <c r="F2991" s="434">
        <v>1.5</v>
      </c>
      <c r="G2991" s="305">
        <v>28.94164</v>
      </c>
      <c r="H2991" s="289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</row>
    <row r="2992" spans="1:22" ht="38.25" x14ac:dyDescent="0.25">
      <c r="A2992" s="137" t="s">
        <v>1810</v>
      </c>
      <c r="B2992" s="145" t="s">
        <v>2256</v>
      </c>
      <c r="C2992" s="140">
        <v>2024</v>
      </c>
      <c r="D2992" s="116" t="s">
        <v>1813</v>
      </c>
      <c r="E2992" s="55">
        <v>1</v>
      </c>
      <c r="F2992" s="434">
        <v>15</v>
      </c>
      <c r="G2992" s="305">
        <v>22.597159999999999</v>
      </c>
      <c r="H2992" s="289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</row>
    <row r="2993" spans="1:22" ht="38.25" x14ac:dyDescent="0.25">
      <c r="A2993" s="137" t="s">
        <v>1810</v>
      </c>
      <c r="B2993" s="145" t="s">
        <v>2257</v>
      </c>
      <c r="C2993" s="140">
        <v>2024</v>
      </c>
      <c r="D2993" s="116" t="s">
        <v>1813</v>
      </c>
      <c r="E2993" s="55">
        <v>1</v>
      </c>
      <c r="F2993" s="434">
        <v>7</v>
      </c>
      <c r="G2993" s="305">
        <v>19.33869</v>
      </c>
      <c r="H2993" s="289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</row>
    <row r="2994" spans="1:22" ht="38.25" x14ac:dyDescent="0.25">
      <c r="A2994" s="137" t="s">
        <v>1810</v>
      </c>
      <c r="B2994" s="145" t="s">
        <v>2258</v>
      </c>
      <c r="C2994" s="140">
        <v>2024</v>
      </c>
      <c r="D2994" s="116" t="s">
        <v>1813</v>
      </c>
      <c r="E2994" s="55">
        <v>1</v>
      </c>
      <c r="F2994" s="434">
        <v>5</v>
      </c>
      <c r="G2994" s="305">
        <v>25.119859999999999</v>
      </c>
      <c r="H2994" s="289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</row>
    <row r="2995" spans="1:22" ht="25.5" x14ac:dyDescent="0.25">
      <c r="A2995" s="137" t="s">
        <v>1810</v>
      </c>
      <c r="B2995" s="145" t="s">
        <v>2259</v>
      </c>
      <c r="C2995" s="140">
        <v>2024</v>
      </c>
      <c r="D2995" s="116" t="s">
        <v>1813</v>
      </c>
      <c r="E2995" s="55">
        <v>1</v>
      </c>
      <c r="F2995" s="434">
        <v>5</v>
      </c>
      <c r="G2995" s="305">
        <v>21.93554</v>
      </c>
      <c r="H2995" s="289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</row>
    <row r="2996" spans="1:22" ht="38.25" x14ac:dyDescent="0.25">
      <c r="A2996" s="137" t="s">
        <v>1810</v>
      </c>
      <c r="B2996" s="145" t="s">
        <v>2260</v>
      </c>
      <c r="C2996" s="140">
        <v>2024</v>
      </c>
      <c r="D2996" s="116" t="s">
        <v>1813</v>
      </c>
      <c r="E2996" s="55">
        <v>1</v>
      </c>
      <c r="F2996" s="434">
        <v>10</v>
      </c>
      <c r="G2996" s="305">
        <v>19.857470000000003</v>
      </c>
      <c r="H2996" s="289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</row>
    <row r="2997" spans="1:22" ht="25.5" x14ac:dyDescent="0.25">
      <c r="A2997" s="137" t="s">
        <v>1810</v>
      </c>
      <c r="B2997" s="146" t="s">
        <v>2261</v>
      </c>
      <c r="C2997" s="140">
        <v>2024</v>
      </c>
      <c r="D2997" s="116" t="s">
        <v>1813</v>
      </c>
      <c r="E2997" s="55">
        <v>1</v>
      </c>
      <c r="F2997" s="434">
        <v>10</v>
      </c>
      <c r="G2997" s="305">
        <v>16.759599999999999</v>
      </c>
      <c r="H2997" s="289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</row>
    <row r="2998" spans="1:22" ht="25.5" x14ac:dyDescent="0.25">
      <c r="A2998" s="137" t="s">
        <v>1810</v>
      </c>
      <c r="B2998" s="146" t="s">
        <v>2262</v>
      </c>
      <c r="C2998" s="140">
        <v>2024</v>
      </c>
      <c r="D2998" s="116" t="s">
        <v>1813</v>
      </c>
      <c r="E2998" s="55">
        <v>1</v>
      </c>
      <c r="F2998" s="434">
        <v>5</v>
      </c>
      <c r="G2998" s="305">
        <v>16.925180000000001</v>
      </c>
      <c r="H2998" s="289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</row>
    <row r="2999" spans="1:22" ht="38.25" x14ac:dyDescent="0.25">
      <c r="A2999" s="137" t="s">
        <v>1810</v>
      </c>
      <c r="B2999" s="146" t="s">
        <v>2263</v>
      </c>
      <c r="C2999" s="140">
        <v>2024</v>
      </c>
      <c r="D2999" s="116" t="s">
        <v>1813</v>
      </c>
      <c r="E2999" s="55">
        <v>1</v>
      </c>
      <c r="F2999" s="434">
        <v>5</v>
      </c>
      <c r="G2999" s="305">
        <v>20.29712</v>
      </c>
      <c r="H2999" s="289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</row>
    <row r="3000" spans="1:22" ht="25.5" x14ac:dyDescent="0.25">
      <c r="A3000" s="137" t="s">
        <v>1810</v>
      </c>
      <c r="B3000" s="146" t="s">
        <v>2264</v>
      </c>
      <c r="C3000" s="140">
        <v>2024</v>
      </c>
      <c r="D3000" s="116" t="s">
        <v>1813</v>
      </c>
      <c r="E3000" s="55">
        <v>1</v>
      </c>
      <c r="F3000" s="434">
        <v>5</v>
      </c>
      <c r="G3000" s="305">
        <v>22.381450000000001</v>
      </c>
      <c r="H3000" s="289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</row>
    <row r="3001" spans="1:22" ht="25.5" x14ac:dyDescent="0.25">
      <c r="A3001" s="137" t="s">
        <v>1810</v>
      </c>
      <c r="B3001" s="146" t="s">
        <v>2265</v>
      </c>
      <c r="C3001" s="140">
        <v>2024</v>
      </c>
      <c r="D3001" s="116" t="s">
        <v>1813</v>
      </c>
      <c r="E3001" s="55">
        <v>1</v>
      </c>
      <c r="F3001" s="434">
        <v>14</v>
      </c>
      <c r="G3001" s="305">
        <v>23.36477</v>
      </c>
      <c r="H3001" s="289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</row>
    <row r="3002" spans="1:22" ht="25.5" x14ac:dyDescent="0.25">
      <c r="A3002" s="137" t="s">
        <v>1810</v>
      </c>
      <c r="B3002" s="146" t="s">
        <v>2266</v>
      </c>
      <c r="C3002" s="140">
        <v>2024</v>
      </c>
      <c r="D3002" s="116" t="s">
        <v>1813</v>
      </c>
      <c r="E3002" s="55">
        <v>1</v>
      </c>
      <c r="F3002" s="434">
        <v>14</v>
      </c>
      <c r="G3002" s="305">
        <v>20.618599999999997</v>
      </c>
      <c r="H3002" s="289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</row>
    <row r="3003" spans="1:22" ht="38.25" x14ac:dyDescent="0.25">
      <c r="A3003" s="137" t="s">
        <v>1810</v>
      </c>
      <c r="B3003" s="146" t="s">
        <v>2267</v>
      </c>
      <c r="C3003" s="140">
        <v>2024</v>
      </c>
      <c r="D3003" s="116" t="s">
        <v>1813</v>
      </c>
      <c r="E3003" s="55">
        <v>1</v>
      </c>
      <c r="F3003" s="434">
        <v>15</v>
      </c>
      <c r="G3003" s="305">
        <v>19.69727</v>
      </c>
      <c r="H3003" s="289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</row>
    <row r="3004" spans="1:22" ht="25.5" x14ac:dyDescent="0.25">
      <c r="A3004" s="137" t="s">
        <v>1810</v>
      </c>
      <c r="B3004" s="147" t="s">
        <v>2268</v>
      </c>
      <c r="C3004" s="148">
        <v>2024</v>
      </c>
      <c r="D3004" s="149" t="s">
        <v>1813</v>
      </c>
      <c r="E3004" s="150">
        <v>1</v>
      </c>
      <c r="F3004" s="437">
        <v>13</v>
      </c>
      <c r="G3004" s="452">
        <v>17.883970000000001</v>
      </c>
      <c r="H3004" s="289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</row>
    <row r="3005" spans="1:22" x14ac:dyDescent="0.25">
      <c r="A3005" s="151" t="s">
        <v>2269</v>
      </c>
      <c r="B3005" s="17" t="s">
        <v>2270</v>
      </c>
      <c r="C3005" s="103"/>
      <c r="D3005" s="12"/>
      <c r="E3005" s="39"/>
      <c r="F3005" s="162"/>
      <c r="G3005" s="25"/>
      <c r="H3005" s="289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</row>
    <row r="3006" spans="1:22" x14ac:dyDescent="0.25">
      <c r="A3006" s="87" t="s">
        <v>2271</v>
      </c>
      <c r="B3006" s="17" t="s">
        <v>1811</v>
      </c>
      <c r="C3006" s="103"/>
      <c r="D3006" s="12"/>
      <c r="E3006" s="39"/>
      <c r="F3006" s="162"/>
      <c r="G3006" s="25"/>
      <c r="H3006" s="289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</row>
    <row r="3007" spans="1:22" x14ac:dyDescent="0.25">
      <c r="A3007" s="87" t="s">
        <v>2271</v>
      </c>
      <c r="B3007" s="24" t="s">
        <v>1812</v>
      </c>
      <c r="C3007" s="103">
        <v>2023</v>
      </c>
      <c r="D3007" s="12" t="s">
        <v>1813</v>
      </c>
      <c r="E3007" s="273">
        <v>3</v>
      </c>
      <c r="F3007" s="162">
        <v>0</v>
      </c>
      <c r="G3007" s="25">
        <v>288.90666999999996</v>
      </c>
      <c r="H3007" s="289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</row>
    <row r="3008" spans="1:22" x14ac:dyDescent="0.25">
      <c r="A3008" s="152" t="s">
        <v>2271</v>
      </c>
      <c r="B3008" s="17" t="s">
        <v>1819</v>
      </c>
      <c r="C3008" s="18">
        <v>2022</v>
      </c>
      <c r="D3008" s="12" t="s">
        <v>1813</v>
      </c>
      <c r="E3008" s="273">
        <v>1</v>
      </c>
      <c r="F3008" s="162">
        <v>15</v>
      </c>
      <c r="G3008" s="20">
        <v>15.98546</v>
      </c>
      <c r="H3008" s="289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</row>
    <row r="3009" spans="1:22" x14ac:dyDescent="0.25">
      <c r="A3009" s="152" t="s">
        <v>2271</v>
      </c>
      <c r="B3009" s="17" t="s">
        <v>1812</v>
      </c>
      <c r="C3009" s="18">
        <v>2022</v>
      </c>
      <c r="D3009" s="12" t="s">
        <v>1813</v>
      </c>
      <c r="E3009" s="273">
        <v>8</v>
      </c>
      <c r="F3009" s="162">
        <v>15</v>
      </c>
      <c r="G3009" s="20">
        <v>719.38389000000006</v>
      </c>
      <c r="H3009" s="289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</row>
    <row r="3010" spans="1:22" x14ac:dyDescent="0.25">
      <c r="A3010" s="152" t="s">
        <v>2271</v>
      </c>
      <c r="B3010" s="17" t="s">
        <v>101</v>
      </c>
      <c r="C3010" s="18">
        <v>2022</v>
      </c>
      <c r="D3010" s="12" t="s">
        <v>1813</v>
      </c>
      <c r="E3010" s="273">
        <v>1</v>
      </c>
      <c r="F3010" s="162">
        <v>15</v>
      </c>
      <c r="G3010" s="20">
        <v>58.858839999999994</v>
      </c>
      <c r="H3010" s="289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</row>
    <row r="3011" spans="1:22" x14ac:dyDescent="0.25">
      <c r="A3011" s="152" t="s">
        <v>2271</v>
      </c>
      <c r="B3011" s="17" t="s">
        <v>102</v>
      </c>
      <c r="C3011" s="18">
        <v>2022</v>
      </c>
      <c r="D3011" s="12" t="s">
        <v>1813</v>
      </c>
      <c r="E3011" s="273">
        <v>1</v>
      </c>
      <c r="F3011" s="162">
        <v>15</v>
      </c>
      <c r="G3011" s="20">
        <v>12.87861</v>
      </c>
      <c r="H3011" s="289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</row>
    <row r="3012" spans="1:22" x14ac:dyDescent="0.25">
      <c r="A3012" s="152" t="s">
        <v>2271</v>
      </c>
      <c r="B3012" s="21" t="s">
        <v>2272</v>
      </c>
      <c r="C3012" s="18">
        <v>2022</v>
      </c>
      <c r="D3012" s="12" t="s">
        <v>2273</v>
      </c>
      <c r="E3012" s="273">
        <v>1</v>
      </c>
      <c r="F3012" s="162">
        <v>15</v>
      </c>
      <c r="G3012" s="20">
        <v>307.46778999999998</v>
      </c>
      <c r="H3012" s="289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</row>
    <row r="3013" spans="1:22" x14ac:dyDescent="0.25">
      <c r="A3013" s="152" t="s">
        <v>2271</v>
      </c>
      <c r="B3013" s="21" t="s">
        <v>1899</v>
      </c>
      <c r="C3013" s="18">
        <v>2022</v>
      </c>
      <c r="D3013" s="12" t="s">
        <v>1813</v>
      </c>
      <c r="E3013" s="273">
        <v>1</v>
      </c>
      <c r="F3013" s="162">
        <v>15</v>
      </c>
      <c r="G3013" s="20">
        <v>25.05255</v>
      </c>
      <c r="H3013" s="289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</row>
    <row r="3014" spans="1:22" x14ac:dyDescent="0.25">
      <c r="A3014" s="152" t="s">
        <v>2271</v>
      </c>
      <c r="B3014" s="21" t="s">
        <v>1830</v>
      </c>
      <c r="C3014" s="18">
        <v>2022</v>
      </c>
      <c r="D3014" s="12" t="s">
        <v>1813</v>
      </c>
      <c r="E3014" s="273">
        <v>37</v>
      </c>
      <c r="F3014" s="162">
        <v>15</v>
      </c>
      <c r="G3014" s="20">
        <v>1181.28325</v>
      </c>
      <c r="H3014" s="289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</row>
    <row r="3015" spans="1:22" x14ac:dyDescent="0.25">
      <c r="A3015" s="152" t="s">
        <v>2271</v>
      </c>
      <c r="B3015" s="21" t="s">
        <v>1903</v>
      </c>
      <c r="C3015" s="18">
        <v>2022</v>
      </c>
      <c r="D3015" s="12" t="s">
        <v>1813</v>
      </c>
      <c r="E3015" s="273">
        <v>4</v>
      </c>
      <c r="F3015" s="162">
        <v>15</v>
      </c>
      <c r="G3015" s="20">
        <v>110.21590999999999</v>
      </c>
      <c r="H3015" s="289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</row>
    <row r="3016" spans="1:22" x14ac:dyDescent="0.25">
      <c r="A3016" s="152" t="s">
        <v>2271</v>
      </c>
      <c r="B3016" s="21" t="s">
        <v>1825</v>
      </c>
      <c r="C3016" s="18">
        <v>2022</v>
      </c>
      <c r="D3016" s="12" t="s">
        <v>1813</v>
      </c>
      <c r="E3016" s="273">
        <v>11</v>
      </c>
      <c r="F3016" s="162">
        <v>15</v>
      </c>
      <c r="G3016" s="20">
        <v>261.83176000000003</v>
      </c>
      <c r="H3016" s="289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</row>
    <row r="3017" spans="1:22" ht="25.5" x14ac:dyDescent="0.25">
      <c r="A3017" s="152" t="s">
        <v>2271</v>
      </c>
      <c r="B3017" s="17" t="s">
        <v>151</v>
      </c>
      <c r="C3017" s="18">
        <v>2022</v>
      </c>
      <c r="D3017" s="12" t="s">
        <v>1813</v>
      </c>
      <c r="E3017" s="273">
        <v>1</v>
      </c>
      <c r="F3017" s="162">
        <v>15</v>
      </c>
      <c r="G3017" s="20">
        <v>47.678070000000005</v>
      </c>
      <c r="H3017" s="289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</row>
    <row r="3018" spans="1:22" x14ac:dyDescent="0.25">
      <c r="A3018" s="152" t="s">
        <v>2271</v>
      </c>
      <c r="B3018" s="17" t="s">
        <v>25</v>
      </c>
      <c r="C3018" s="18">
        <v>2022</v>
      </c>
      <c r="D3018" s="12" t="s">
        <v>1813</v>
      </c>
      <c r="E3018" s="273">
        <v>1</v>
      </c>
      <c r="F3018" s="162">
        <v>15</v>
      </c>
      <c r="G3018" s="20">
        <v>50.323730000000005</v>
      </c>
      <c r="H3018" s="289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</row>
    <row r="3019" spans="1:22" ht="25.5" x14ac:dyDescent="0.25">
      <c r="A3019" s="152" t="s">
        <v>2271</v>
      </c>
      <c r="B3019" s="17" t="s">
        <v>1332</v>
      </c>
      <c r="C3019" s="18">
        <v>2022</v>
      </c>
      <c r="D3019" s="12" t="s">
        <v>1813</v>
      </c>
      <c r="E3019" s="273">
        <v>1</v>
      </c>
      <c r="F3019" s="162">
        <v>6</v>
      </c>
      <c r="G3019" s="20">
        <v>50.323690000000006</v>
      </c>
      <c r="H3019" s="289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</row>
    <row r="3020" spans="1:22" ht="38.25" x14ac:dyDescent="0.25">
      <c r="A3020" s="152" t="s">
        <v>2271</v>
      </c>
      <c r="B3020" s="17" t="s">
        <v>2274</v>
      </c>
      <c r="C3020" s="18">
        <v>2022</v>
      </c>
      <c r="D3020" s="12" t="s">
        <v>1813</v>
      </c>
      <c r="E3020" s="273">
        <v>2</v>
      </c>
      <c r="F3020" s="162">
        <v>15</v>
      </c>
      <c r="G3020" s="20">
        <v>176.08557999999999</v>
      </c>
      <c r="H3020" s="289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</row>
    <row r="3021" spans="1:22" ht="25.5" x14ac:dyDescent="0.25">
      <c r="A3021" s="152" t="s">
        <v>2271</v>
      </c>
      <c r="B3021" s="21" t="s">
        <v>2275</v>
      </c>
      <c r="C3021" s="18">
        <v>2022</v>
      </c>
      <c r="D3021" s="12" t="s">
        <v>1813</v>
      </c>
      <c r="E3021" s="273">
        <v>1</v>
      </c>
      <c r="F3021" s="162">
        <v>15</v>
      </c>
      <c r="G3021" s="20">
        <v>55.141629999999999</v>
      </c>
      <c r="H3021" s="289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</row>
    <row r="3022" spans="1:22" ht="25.5" x14ac:dyDescent="0.25">
      <c r="A3022" s="152" t="s">
        <v>2271</v>
      </c>
      <c r="B3022" s="21" t="s">
        <v>2275</v>
      </c>
      <c r="C3022" s="18">
        <v>2022</v>
      </c>
      <c r="D3022" s="12" t="s">
        <v>1813</v>
      </c>
      <c r="E3022" s="273">
        <v>1</v>
      </c>
      <c r="F3022" s="162">
        <v>15</v>
      </c>
      <c r="G3022" s="20">
        <v>54.938609999999997</v>
      </c>
      <c r="H3022" s="289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</row>
    <row r="3023" spans="1:22" ht="25.5" x14ac:dyDescent="0.25">
      <c r="A3023" s="152" t="s">
        <v>2271</v>
      </c>
      <c r="B3023" s="17" t="s">
        <v>163</v>
      </c>
      <c r="C3023" s="18">
        <v>2022</v>
      </c>
      <c r="D3023" s="12" t="s">
        <v>1813</v>
      </c>
      <c r="E3023" s="273">
        <v>1</v>
      </c>
      <c r="F3023" s="162">
        <v>15</v>
      </c>
      <c r="G3023" s="20">
        <v>52.615250000000003</v>
      </c>
      <c r="H3023" s="289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</row>
    <row r="3024" spans="1:22" x14ac:dyDescent="0.25">
      <c r="A3024" s="152" t="s">
        <v>2271</v>
      </c>
      <c r="B3024" s="17" t="s">
        <v>164</v>
      </c>
      <c r="C3024" s="18">
        <v>2022</v>
      </c>
      <c r="D3024" s="12" t="s">
        <v>1813</v>
      </c>
      <c r="E3024" s="273">
        <v>1</v>
      </c>
      <c r="F3024" s="162">
        <v>15</v>
      </c>
      <c r="G3024" s="20">
        <v>52.694249999999997</v>
      </c>
      <c r="H3024" s="289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</row>
    <row r="3025" spans="1:22" ht="38.25" x14ac:dyDescent="0.25">
      <c r="A3025" s="152" t="s">
        <v>2271</v>
      </c>
      <c r="B3025" s="15" t="s">
        <v>170</v>
      </c>
      <c r="C3025" s="18">
        <v>2022</v>
      </c>
      <c r="D3025" s="12" t="s">
        <v>1813</v>
      </c>
      <c r="E3025" s="273">
        <v>1</v>
      </c>
      <c r="F3025" s="162">
        <v>10</v>
      </c>
      <c r="G3025" s="20">
        <v>27.536520000000003</v>
      </c>
      <c r="H3025" s="289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</row>
    <row r="3026" spans="1:22" ht="25.5" x14ac:dyDescent="0.25">
      <c r="A3026" s="152" t="s">
        <v>2271</v>
      </c>
      <c r="B3026" s="15" t="s">
        <v>172</v>
      </c>
      <c r="C3026" s="18">
        <v>2022</v>
      </c>
      <c r="D3026" s="12" t="s">
        <v>1813</v>
      </c>
      <c r="E3026" s="273">
        <v>1</v>
      </c>
      <c r="F3026" s="162">
        <v>15</v>
      </c>
      <c r="G3026" s="20">
        <v>36.251460000000002</v>
      </c>
      <c r="H3026" s="289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</row>
    <row r="3027" spans="1:22" ht="25.5" x14ac:dyDescent="0.25">
      <c r="A3027" s="152" t="s">
        <v>2271</v>
      </c>
      <c r="B3027" s="15" t="s">
        <v>2276</v>
      </c>
      <c r="C3027" s="18">
        <v>2022</v>
      </c>
      <c r="D3027" s="12" t="s">
        <v>1813</v>
      </c>
      <c r="E3027" s="273">
        <v>1</v>
      </c>
      <c r="F3027" s="162">
        <v>10</v>
      </c>
      <c r="G3027" s="20">
        <v>24.973399999999998</v>
      </c>
      <c r="H3027" s="289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</row>
    <row r="3028" spans="1:22" ht="25.5" x14ac:dyDescent="0.25">
      <c r="A3028" s="152" t="s">
        <v>2271</v>
      </c>
      <c r="B3028" s="15" t="s">
        <v>2277</v>
      </c>
      <c r="C3028" s="18">
        <v>2022</v>
      </c>
      <c r="D3028" s="12" t="s">
        <v>1813</v>
      </c>
      <c r="E3028" s="273">
        <v>1</v>
      </c>
      <c r="F3028" s="162">
        <v>15</v>
      </c>
      <c r="G3028" s="20">
        <v>28.297499999999999</v>
      </c>
      <c r="H3028" s="289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</row>
    <row r="3029" spans="1:22" x14ac:dyDescent="0.25">
      <c r="A3029" s="152" t="s">
        <v>2271</v>
      </c>
      <c r="B3029" s="17" t="s">
        <v>1816</v>
      </c>
      <c r="C3029" s="18">
        <v>2022</v>
      </c>
      <c r="D3029" s="12" t="s">
        <v>1813</v>
      </c>
      <c r="E3029" s="273">
        <v>31</v>
      </c>
      <c r="F3029" s="162">
        <v>15</v>
      </c>
      <c r="G3029" s="25">
        <v>46.14273</v>
      </c>
      <c r="H3029" s="289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</row>
    <row r="3030" spans="1:22" x14ac:dyDescent="0.25">
      <c r="A3030" s="152" t="s">
        <v>2271</v>
      </c>
      <c r="B3030" s="17" t="s">
        <v>2278</v>
      </c>
      <c r="C3030" s="18">
        <v>2022</v>
      </c>
      <c r="D3030" s="12" t="s">
        <v>1813</v>
      </c>
      <c r="E3030" s="273">
        <v>24</v>
      </c>
      <c r="F3030" s="162">
        <v>15</v>
      </c>
      <c r="G3030" s="25">
        <v>115.35685000000001</v>
      </c>
      <c r="H3030" s="289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</row>
    <row r="3031" spans="1:22" x14ac:dyDescent="0.25">
      <c r="A3031" s="152" t="s">
        <v>2271</v>
      </c>
      <c r="B3031" s="17" t="s">
        <v>1830</v>
      </c>
      <c r="C3031" s="18">
        <v>2022</v>
      </c>
      <c r="D3031" s="12" t="s">
        <v>1813</v>
      </c>
      <c r="E3031" s="273">
        <v>2</v>
      </c>
      <c r="F3031" s="162">
        <v>15</v>
      </c>
      <c r="G3031" s="25">
        <v>30.33108</v>
      </c>
      <c r="H3031" s="289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</row>
    <row r="3032" spans="1:22" x14ac:dyDescent="0.25">
      <c r="A3032" s="152" t="s">
        <v>2271</v>
      </c>
      <c r="B3032" s="17" t="s">
        <v>1818</v>
      </c>
      <c r="C3032" s="18">
        <v>2022</v>
      </c>
      <c r="D3032" s="12" t="s">
        <v>1813</v>
      </c>
      <c r="E3032" s="273">
        <v>77</v>
      </c>
      <c r="F3032" s="162">
        <v>15</v>
      </c>
      <c r="G3032" s="25">
        <v>310.50959</v>
      </c>
      <c r="H3032" s="289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</row>
    <row r="3033" spans="1:22" x14ac:dyDescent="0.25">
      <c r="A3033" s="152" t="s">
        <v>2271</v>
      </c>
      <c r="B3033" s="15" t="s">
        <v>1841</v>
      </c>
      <c r="C3033" s="18">
        <v>2022</v>
      </c>
      <c r="D3033" s="12" t="s">
        <v>1813</v>
      </c>
      <c r="E3033" s="273">
        <v>5</v>
      </c>
      <c r="F3033" s="162">
        <v>15</v>
      </c>
      <c r="G3033" s="25">
        <v>23.071360000000002</v>
      </c>
      <c r="H3033" s="289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</row>
    <row r="3034" spans="1:22" x14ac:dyDescent="0.25">
      <c r="A3034" s="152" t="s">
        <v>2271</v>
      </c>
      <c r="B3034" s="15" t="s">
        <v>1812</v>
      </c>
      <c r="C3034" s="18">
        <v>2022</v>
      </c>
      <c r="D3034" s="12" t="s">
        <v>1813</v>
      </c>
      <c r="E3034" s="273">
        <v>6</v>
      </c>
      <c r="F3034" s="162">
        <v>15</v>
      </c>
      <c r="G3034" s="25">
        <v>48.473990000000001</v>
      </c>
      <c r="H3034" s="289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</row>
    <row r="3035" spans="1:22" x14ac:dyDescent="0.25">
      <c r="A3035" s="152" t="s">
        <v>2271</v>
      </c>
      <c r="B3035" s="15" t="s">
        <v>2272</v>
      </c>
      <c r="C3035" s="18">
        <v>2022</v>
      </c>
      <c r="D3035" s="12" t="s">
        <v>1813</v>
      </c>
      <c r="E3035" s="273">
        <v>10</v>
      </c>
      <c r="F3035" s="162">
        <v>15</v>
      </c>
      <c r="G3035" s="25">
        <v>15.83283</v>
      </c>
      <c r="H3035" s="289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</row>
    <row r="3036" spans="1:22" x14ac:dyDescent="0.25">
      <c r="A3036" s="152" t="s">
        <v>2271</v>
      </c>
      <c r="B3036" s="17" t="s">
        <v>1830</v>
      </c>
      <c r="C3036" s="18">
        <v>2022</v>
      </c>
      <c r="D3036" s="12" t="s">
        <v>1813</v>
      </c>
      <c r="E3036" s="273">
        <v>4</v>
      </c>
      <c r="F3036" s="162">
        <v>15</v>
      </c>
      <c r="G3036" s="25">
        <v>37.332999999999998</v>
      </c>
      <c r="H3036" s="289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</row>
    <row r="3037" spans="1:22" x14ac:dyDescent="0.25">
      <c r="A3037" s="152" t="s">
        <v>2271</v>
      </c>
      <c r="B3037" s="17" t="s">
        <v>1819</v>
      </c>
      <c r="C3037" s="18">
        <v>2022</v>
      </c>
      <c r="D3037" s="12" t="s">
        <v>1813</v>
      </c>
      <c r="E3037" s="273">
        <v>5</v>
      </c>
      <c r="F3037" s="162">
        <v>10</v>
      </c>
      <c r="G3037" s="25">
        <v>119.31694999999999</v>
      </c>
      <c r="H3037" s="289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</row>
    <row r="3038" spans="1:22" x14ac:dyDescent="0.25">
      <c r="A3038" s="152" t="s">
        <v>2271</v>
      </c>
      <c r="B3038" s="17" t="s">
        <v>1338</v>
      </c>
      <c r="C3038" s="18">
        <v>2022</v>
      </c>
      <c r="D3038" s="12" t="s">
        <v>1813</v>
      </c>
      <c r="E3038" s="273">
        <v>6</v>
      </c>
      <c r="F3038" s="162">
        <v>15</v>
      </c>
      <c r="G3038" s="25">
        <v>105.66771</v>
      </c>
      <c r="H3038" s="289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</row>
    <row r="3039" spans="1:22" x14ac:dyDescent="0.25">
      <c r="A3039" s="152" t="s">
        <v>2271</v>
      </c>
      <c r="B3039" s="17" t="s">
        <v>2279</v>
      </c>
      <c r="C3039" s="18">
        <v>2022</v>
      </c>
      <c r="D3039" s="12" t="s">
        <v>1813</v>
      </c>
      <c r="E3039" s="273">
        <v>33</v>
      </c>
      <c r="F3039" s="162">
        <v>10</v>
      </c>
      <c r="G3039" s="25">
        <v>840.26240000000007</v>
      </c>
      <c r="H3039" s="289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</row>
    <row r="3040" spans="1:22" x14ac:dyDescent="0.25">
      <c r="A3040" s="152" t="s">
        <v>2271</v>
      </c>
      <c r="B3040" s="17" t="s">
        <v>2280</v>
      </c>
      <c r="C3040" s="18">
        <v>2022</v>
      </c>
      <c r="D3040" s="12" t="s">
        <v>1813</v>
      </c>
      <c r="E3040" s="273">
        <v>7</v>
      </c>
      <c r="F3040" s="162">
        <v>15</v>
      </c>
      <c r="G3040" s="25">
        <v>168.38475</v>
      </c>
      <c r="H3040" s="289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</row>
    <row r="3041" spans="1:22" x14ac:dyDescent="0.25">
      <c r="A3041" s="152" t="s">
        <v>2271</v>
      </c>
      <c r="B3041" s="15" t="s">
        <v>2281</v>
      </c>
      <c r="C3041" s="18">
        <v>2022</v>
      </c>
      <c r="D3041" s="12" t="s">
        <v>1813</v>
      </c>
      <c r="E3041" s="273">
        <v>6</v>
      </c>
      <c r="F3041" s="162">
        <v>15</v>
      </c>
      <c r="G3041" s="25">
        <v>65.546549999999996</v>
      </c>
      <c r="H3041" s="289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</row>
    <row r="3042" spans="1:22" x14ac:dyDescent="0.25">
      <c r="A3042" s="152" t="s">
        <v>2271</v>
      </c>
      <c r="B3042" s="15" t="s">
        <v>2281</v>
      </c>
      <c r="C3042" s="18">
        <v>2022</v>
      </c>
      <c r="D3042" s="12" t="s">
        <v>1813</v>
      </c>
      <c r="E3042" s="273">
        <v>4</v>
      </c>
      <c r="F3042" s="162">
        <v>15</v>
      </c>
      <c r="G3042" s="25">
        <v>306.71771999999999</v>
      </c>
      <c r="H3042" s="289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</row>
    <row r="3043" spans="1:22" x14ac:dyDescent="0.25">
      <c r="A3043" s="152" t="s">
        <v>2271</v>
      </c>
      <c r="B3043" s="15" t="s">
        <v>2282</v>
      </c>
      <c r="C3043" s="18">
        <v>2022</v>
      </c>
      <c r="D3043" s="12" t="s">
        <v>1813</v>
      </c>
      <c r="E3043" s="273">
        <v>55</v>
      </c>
      <c r="F3043" s="162">
        <v>15</v>
      </c>
      <c r="G3043" s="25">
        <v>1524.95596</v>
      </c>
      <c r="H3043" s="289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</row>
    <row r="3044" spans="1:22" x14ac:dyDescent="0.25">
      <c r="A3044" s="152" t="s">
        <v>2271</v>
      </c>
      <c r="B3044" s="15" t="s">
        <v>1822</v>
      </c>
      <c r="C3044" s="18">
        <v>2022</v>
      </c>
      <c r="D3044" s="12" t="s">
        <v>1813</v>
      </c>
      <c r="E3044" s="273">
        <v>23</v>
      </c>
      <c r="F3044" s="162">
        <v>15</v>
      </c>
      <c r="G3044" s="25">
        <v>568.33624999999995</v>
      </c>
      <c r="H3044" s="289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</row>
    <row r="3045" spans="1:22" x14ac:dyDescent="0.25">
      <c r="A3045" s="152" t="s">
        <v>2271</v>
      </c>
      <c r="B3045" s="15" t="s">
        <v>2283</v>
      </c>
      <c r="C3045" s="18">
        <v>2022</v>
      </c>
      <c r="D3045" s="12" t="s">
        <v>1813</v>
      </c>
      <c r="E3045" s="273">
        <v>10</v>
      </c>
      <c r="F3045" s="162">
        <v>15</v>
      </c>
      <c r="G3045" s="25">
        <v>241.71117000000001</v>
      </c>
      <c r="H3045" s="289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</row>
    <row r="3046" spans="1:22" ht="25.5" x14ac:dyDescent="0.25">
      <c r="A3046" s="152" t="s">
        <v>2271</v>
      </c>
      <c r="B3046" s="17" t="s">
        <v>2284</v>
      </c>
      <c r="C3046" s="18">
        <v>2022</v>
      </c>
      <c r="D3046" s="12" t="s">
        <v>1813</v>
      </c>
      <c r="E3046" s="273">
        <v>24</v>
      </c>
      <c r="F3046" s="162">
        <v>15</v>
      </c>
      <c r="G3046" s="134">
        <v>438.512</v>
      </c>
      <c r="H3046" s="289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</row>
    <row r="3047" spans="1:22" ht="38.25" x14ac:dyDescent="0.25">
      <c r="A3047" s="152" t="s">
        <v>2271</v>
      </c>
      <c r="B3047" s="17" t="s">
        <v>2285</v>
      </c>
      <c r="C3047" s="18">
        <v>2022</v>
      </c>
      <c r="D3047" s="12" t="s">
        <v>1813</v>
      </c>
      <c r="E3047" s="273">
        <v>60</v>
      </c>
      <c r="F3047" s="162">
        <v>15</v>
      </c>
      <c r="G3047" s="134">
        <v>1215.13069</v>
      </c>
      <c r="H3047" s="289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</row>
    <row r="3048" spans="1:22" ht="63.75" x14ac:dyDescent="0.25">
      <c r="A3048" s="152" t="s">
        <v>2271</v>
      </c>
      <c r="B3048" s="17" t="s">
        <v>2286</v>
      </c>
      <c r="C3048" s="18">
        <v>2022</v>
      </c>
      <c r="D3048" s="12" t="s">
        <v>1813</v>
      </c>
      <c r="E3048" s="273">
        <v>10</v>
      </c>
      <c r="F3048" s="162">
        <v>15</v>
      </c>
      <c r="G3048" s="134">
        <v>322.83972999999997</v>
      </c>
      <c r="H3048" s="289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</row>
    <row r="3049" spans="1:22" ht="25.5" x14ac:dyDescent="0.25">
      <c r="A3049" s="152" t="s">
        <v>2271</v>
      </c>
      <c r="B3049" s="17" t="s">
        <v>225</v>
      </c>
      <c r="C3049" s="18">
        <v>2022</v>
      </c>
      <c r="D3049" s="12" t="s">
        <v>1813</v>
      </c>
      <c r="E3049" s="273">
        <v>1</v>
      </c>
      <c r="F3049" s="162">
        <v>15</v>
      </c>
      <c r="G3049" s="134">
        <v>121.01429</v>
      </c>
      <c r="H3049" s="289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</row>
    <row r="3050" spans="1:22" ht="25.5" x14ac:dyDescent="0.25">
      <c r="A3050" s="152" t="s">
        <v>2271</v>
      </c>
      <c r="B3050" s="17" t="s">
        <v>187</v>
      </c>
      <c r="C3050" s="18">
        <v>2022</v>
      </c>
      <c r="D3050" s="12" t="s">
        <v>1813</v>
      </c>
      <c r="E3050" s="273">
        <v>1</v>
      </c>
      <c r="F3050" s="162">
        <v>15</v>
      </c>
      <c r="G3050" s="134">
        <v>34.146489999999993</v>
      </c>
      <c r="H3050" s="289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</row>
    <row r="3051" spans="1:22" x14ac:dyDescent="0.25">
      <c r="A3051" s="152" t="s">
        <v>2271</v>
      </c>
      <c r="B3051" s="17" t="s">
        <v>189</v>
      </c>
      <c r="C3051" s="18">
        <v>2022</v>
      </c>
      <c r="D3051" s="12" t="s">
        <v>1813</v>
      </c>
      <c r="E3051" s="273">
        <v>1</v>
      </c>
      <c r="F3051" s="162">
        <v>15</v>
      </c>
      <c r="G3051" s="134">
        <v>31.417930000000002</v>
      </c>
      <c r="H3051" s="289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</row>
    <row r="3052" spans="1:22" ht="25.5" x14ac:dyDescent="0.25">
      <c r="A3052" s="152" t="s">
        <v>2271</v>
      </c>
      <c r="B3052" s="17" t="s">
        <v>2287</v>
      </c>
      <c r="C3052" s="18">
        <v>2022</v>
      </c>
      <c r="D3052" s="12" t="s">
        <v>1813</v>
      </c>
      <c r="E3052" s="273">
        <v>1</v>
      </c>
      <c r="F3052" s="162">
        <v>15</v>
      </c>
      <c r="G3052" s="134">
        <v>42.645669999999996</v>
      </c>
      <c r="H3052" s="289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</row>
    <row r="3053" spans="1:22" x14ac:dyDescent="0.25">
      <c r="A3053" s="152" t="s">
        <v>2271</v>
      </c>
      <c r="B3053" s="17" t="s">
        <v>2288</v>
      </c>
      <c r="C3053" s="18">
        <v>2022</v>
      </c>
      <c r="D3053" s="12" t="s">
        <v>1813</v>
      </c>
      <c r="E3053" s="273">
        <v>1</v>
      </c>
      <c r="F3053" s="162">
        <v>15</v>
      </c>
      <c r="G3053" s="134">
        <v>42.011050000000004</v>
      </c>
      <c r="H3053" s="289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</row>
    <row r="3054" spans="1:22" x14ac:dyDescent="0.25">
      <c r="A3054" s="152" t="s">
        <v>2271</v>
      </c>
      <c r="B3054" s="17" t="s">
        <v>185</v>
      </c>
      <c r="C3054" s="18">
        <v>2022</v>
      </c>
      <c r="D3054" s="12" t="s">
        <v>1813</v>
      </c>
      <c r="E3054" s="273">
        <v>1</v>
      </c>
      <c r="F3054" s="162">
        <v>15</v>
      </c>
      <c r="G3054" s="134">
        <v>41.74597</v>
      </c>
      <c r="H3054" s="289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</row>
    <row r="3055" spans="1:22" x14ac:dyDescent="0.25">
      <c r="A3055" s="152" t="s">
        <v>2271</v>
      </c>
      <c r="B3055" s="17" t="s">
        <v>182</v>
      </c>
      <c r="C3055" s="18">
        <v>2022</v>
      </c>
      <c r="D3055" s="12" t="s">
        <v>1813</v>
      </c>
      <c r="E3055" s="273">
        <v>1</v>
      </c>
      <c r="F3055" s="162">
        <v>15</v>
      </c>
      <c r="G3055" s="134">
        <v>27.962479999999999</v>
      </c>
      <c r="H3055" s="289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</row>
    <row r="3056" spans="1:22" ht="25.5" x14ac:dyDescent="0.25">
      <c r="A3056" s="152" t="s">
        <v>2271</v>
      </c>
      <c r="B3056" s="17" t="s">
        <v>2289</v>
      </c>
      <c r="C3056" s="18">
        <v>2022</v>
      </c>
      <c r="D3056" s="12" t="s">
        <v>1813</v>
      </c>
      <c r="E3056" s="273">
        <v>1</v>
      </c>
      <c r="F3056" s="162">
        <v>15</v>
      </c>
      <c r="G3056" s="134">
        <v>19.401009999999999</v>
      </c>
      <c r="H3056" s="289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</row>
    <row r="3057" spans="1:22" ht="25.5" x14ac:dyDescent="0.25">
      <c r="A3057" s="152" t="s">
        <v>2271</v>
      </c>
      <c r="B3057" s="17" t="s">
        <v>152</v>
      </c>
      <c r="C3057" s="18">
        <v>2022</v>
      </c>
      <c r="D3057" s="12" t="s">
        <v>1813</v>
      </c>
      <c r="E3057" s="273">
        <v>2</v>
      </c>
      <c r="F3057" s="162">
        <v>15</v>
      </c>
      <c r="G3057" s="134">
        <v>35.185019999999994</v>
      </c>
      <c r="H3057" s="289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</row>
    <row r="3058" spans="1:22" ht="25.5" x14ac:dyDescent="0.25">
      <c r="A3058" s="152" t="s">
        <v>2271</v>
      </c>
      <c r="B3058" s="17" t="s">
        <v>215</v>
      </c>
      <c r="C3058" s="18">
        <v>2022</v>
      </c>
      <c r="D3058" s="12" t="s">
        <v>1813</v>
      </c>
      <c r="E3058" s="273">
        <v>1</v>
      </c>
      <c r="F3058" s="162">
        <v>15</v>
      </c>
      <c r="G3058" s="134">
        <v>83.018710000000013</v>
      </c>
      <c r="H3058" s="289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</row>
    <row r="3059" spans="1:22" x14ac:dyDescent="0.25">
      <c r="A3059" s="152" t="s">
        <v>2271</v>
      </c>
      <c r="B3059" s="17" t="s">
        <v>2290</v>
      </c>
      <c r="C3059" s="18">
        <v>2022</v>
      </c>
      <c r="D3059" s="12" t="s">
        <v>1813</v>
      </c>
      <c r="E3059" s="273">
        <v>1</v>
      </c>
      <c r="F3059" s="162">
        <v>15</v>
      </c>
      <c r="G3059" s="134">
        <v>79.200630000000004</v>
      </c>
      <c r="H3059" s="289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</row>
    <row r="3060" spans="1:22" x14ac:dyDescent="0.25">
      <c r="A3060" s="152" t="s">
        <v>2271</v>
      </c>
      <c r="B3060" s="17" t="s">
        <v>2291</v>
      </c>
      <c r="C3060" s="18">
        <v>2022</v>
      </c>
      <c r="D3060" s="12" t="s">
        <v>1813</v>
      </c>
      <c r="E3060" s="273">
        <v>1</v>
      </c>
      <c r="F3060" s="162">
        <v>15</v>
      </c>
      <c r="G3060" s="134">
        <v>57.320709999999998</v>
      </c>
      <c r="H3060" s="289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</row>
    <row r="3061" spans="1:22" x14ac:dyDescent="0.25">
      <c r="A3061" s="152" t="s">
        <v>2271</v>
      </c>
      <c r="B3061" s="17" t="s">
        <v>2292</v>
      </c>
      <c r="C3061" s="18">
        <v>2022</v>
      </c>
      <c r="D3061" s="12" t="s">
        <v>1813</v>
      </c>
      <c r="E3061" s="273">
        <v>1</v>
      </c>
      <c r="F3061" s="162">
        <v>15</v>
      </c>
      <c r="G3061" s="134">
        <v>56.908680000000004</v>
      </c>
      <c r="H3061" s="289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</row>
    <row r="3062" spans="1:22" ht="25.5" x14ac:dyDescent="0.25">
      <c r="A3062" s="152" t="s">
        <v>2271</v>
      </c>
      <c r="B3062" s="17" t="s">
        <v>227</v>
      </c>
      <c r="C3062" s="18">
        <v>2022</v>
      </c>
      <c r="D3062" s="12" t="s">
        <v>1813</v>
      </c>
      <c r="E3062" s="273">
        <v>1</v>
      </c>
      <c r="F3062" s="162">
        <v>15</v>
      </c>
      <c r="G3062" s="134">
        <v>33.050429999999999</v>
      </c>
      <c r="H3062" s="289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</row>
    <row r="3063" spans="1:22" ht="25.5" x14ac:dyDescent="0.25">
      <c r="A3063" s="152" t="s">
        <v>2271</v>
      </c>
      <c r="B3063" s="17" t="s">
        <v>2293</v>
      </c>
      <c r="C3063" s="18">
        <v>2022</v>
      </c>
      <c r="D3063" s="12" t="s">
        <v>1813</v>
      </c>
      <c r="E3063" s="273">
        <v>1</v>
      </c>
      <c r="F3063" s="162">
        <v>15</v>
      </c>
      <c r="G3063" s="134">
        <v>51.589190000000002</v>
      </c>
      <c r="H3063" s="289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</row>
    <row r="3064" spans="1:22" ht="25.5" x14ac:dyDescent="0.25">
      <c r="A3064" s="152" t="s">
        <v>2271</v>
      </c>
      <c r="B3064" s="17" t="s">
        <v>243</v>
      </c>
      <c r="C3064" s="18">
        <v>2022</v>
      </c>
      <c r="D3064" s="12" t="s">
        <v>1813</v>
      </c>
      <c r="E3064" s="273">
        <v>1</v>
      </c>
      <c r="F3064" s="162">
        <v>15</v>
      </c>
      <c r="G3064" s="134">
        <v>51.589190000000002</v>
      </c>
      <c r="H3064" s="289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</row>
    <row r="3065" spans="1:22" x14ac:dyDescent="0.25">
      <c r="A3065" s="152" t="s">
        <v>2271</v>
      </c>
      <c r="B3065" s="17" t="s">
        <v>121</v>
      </c>
      <c r="C3065" s="18">
        <v>2022</v>
      </c>
      <c r="D3065" s="12" t="s">
        <v>1813</v>
      </c>
      <c r="E3065" s="273">
        <v>1</v>
      </c>
      <c r="F3065" s="162">
        <v>15</v>
      </c>
      <c r="G3065" s="134">
        <v>51.427160000000008</v>
      </c>
      <c r="H3065" s="289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</row>
    <row r="3066" spans="1:22" x14ac:dyDescent="0.25">
      <c r="A3066" s="152" t="s">
        <v>2271</v>
      </c>
      <c r="B3066" s="17" t="s">
        <v>235</v>
      </c>
      <c r="C3066" s="18">
        <v>2022</v>
      </c>
      <c r="D3066" s="12" t="s">
        <v>1813</v>
      </c>
      <c r="E3066" s="273">
        <v>1</v>
      </c>
      <c r="F3066" s="162">
        <v>15</v>
      </c>
      <c r="G3066" s="134">
        <v>31.801169999999995</v>
      </c>
      <c r="H3066" s="289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</row>
    <row r="3067" spans="1:22" x14ac:dyDescent="0.25">
      <c r="A3067" s="152" t="s">
        <v>2271</v>
      </c>
      <c r="B3067" s="17" t="s">
        <v>219</v>
      </c>
      <c r="C3067" s="18">
        <v>2022</v>
      </c>
      <c r="D3067" s="12" t="s">
        <v>1813</v>
      </c>
      <c r="E3067" s="273">
        <v>1</v>
      </c>
      <c r="F3067" s="162">
        <v>15</v>
      </c>
      <c r="G3067" s="134">
        <v>26.55846</v>
      </c>
      <c r="H3067" s="289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</row>
    <row r="3068" spans="1:22" x14ac:dyDescent="0.25">
      <c r="A3068" s="152" t="s">
        <v>2271</v>
      </c>
      <c r="B3068" s="17" t="s">
        <v>252</v>
      </c>
      <c r="C3068" s="18">
        <v>2022</v>
      </c>
      <c r="D3068" s="12" t="s">
        <v>1813</v>
      </c>
      <c r="E3068" s="273">
        <v>1</v>
      </c>
      <c r="F3068" s="162">
        <v>15</v>
      </c>
      <c r="G3068" s="134">
        <v>68.340730000000008</v>
      </c>
      <c r="H3068" s="289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</row>
    <row r="3069" spans="1:22" x14ac:dyDescent="0.25">
      <c r="A3069" s="152" t="s">
        <v>2271</v>
      </c>
      <c r="B3069" s="17" t="s">
        <v>2294</v>
      </c>
      <c r="C3069" s="18">
        <v>2022</v>
      </c>
      <c r="D3069" s="12" t="s">
        <v>1813</v>
      </c>
      <c r="E3069" s="273">
        <v>1</v>
      </c>
      <c r="F3069" s="162">
        <v>15</v>
      </c>
      <c r="G3069" s="134">
        <v>65.543689999999998</v>
      </c>
      <c r="H3069" s="289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</row>
    <row r="3070" spans="1:22" x14ac:dyDescent="0.25">
      <c r="A3070" s="152" t="s">
        <v>2271</v>
      </c>
      <c r="B3070" s="17" t="s">
        <v>251</v>
      </c>
      <c r="C3070" s="18">
        <v>2022</v>
      </c>
      <c r="D3070" s="12" t="s">
        <v>1813</v>
      </c>
      <c r="E3070" s="273">
        <v>1</v>
      </c>
      <c r="F3070" s="162">
        <v>15</v>
      </c>
      <c r="G3070" s="134">
        <v>53.984610000000004</v>
      </c>
      <c r="H3070" s="289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 s="4"/>
      <c r="T3070" s="4"/>
      <c r="U3070" s="4"/>
      <c r="V3070" s="4"/>
    </row>
    <row r="3071" spans="1:22" ht="25.5" x14ac:dyDescent="0.25">
      <c r="A3071" s="152" t="s">
        <v>2271</v>
      </c>
      <c r="B3071" s="17" t="s">
        <v>2295</v>
      </c>
      <c r="C3071" s="18">
        <v>2022</v>
      </c>
      <c r="D3071" s="12" t="s">
        <v>1813</v>
      </c>
      <c r="E3071" s="273">
        <v>1</v>
      </c>
      <c r="F3071" s="162">
        <v>15</v>
      </c>
      <c r="G3071" s="134">
        <v>53.002359999999996</v>
      </c>
      <c r="H3071" s="289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 s="4"/>
      <c r="T3071" s="4"/>
      <c r="U3071" s="4"/>
      <c r="V3071" s="4"/>
    </row>
    <row r="3072" spans="1:22" ht="25.5" x14ac:dyDescent="0.25">
      <c r="A3072" s="152" t="s">
        <v>2271</v>
      </c>
      <c r="B3072" s="17" t="s">
        <v>218</v>
      </c>
      <c r="C3072" s="18">
        <v>2022</v>
      </c>
      <c r="D3072" s="12" t="s">
        <v>1813</v>
      </c>
      <c r="E3072" s="273">
        <v>1</v>
      </c>
      <c r="F3072" s="162">
        <v>15</v>
      </c>
      <c r="G3072" s="134">
        <v>36.685279999999999</v>
      </c>
      <c r="H3072" s="289"/>
      <c r="I3072" s="4"/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</row>
    <row r="3073" spans="1:22" x14ac:dyDescent="0.25">
      <c r="A3073" s="152" t="s">
        <v>2271</v>
      </c>
      <c r="B3073" s="17" t="s">
        <v>229</v>
      </c>
      <c r="C3073" s="18">
        <v>2022</v>
      </c>
      <c r="D3073" s="12" t="s">
        <v>1813</v>
      </c>
      <c r="E3073" s="273">
        <v>1</v>
      </c>
      <c r="F3073" s="162">
        <v>15</v>
      </c>
      <c r="G3073" s="134">
        <v>10.73353</v>
      </c>
      <c r="H3073" s="289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</row>
    <row r="3074" spans="1:22" ht="38.25" x14ac:dyDescent="0.25">
      <c r="A3074" s="152" t="s">
        <v>2271</v>
      </c>
      <c r="B3074" s="17" t="s">
        <v>223</v>
      </c>
      <c r="C3074" s="18">
        <v>2022</v>
      </c>
      <c r="D3074" s="12" t="s">
        <v>1813</v>
      </c>
      <c r="E3074" s="273">
        <v>1</v>
      </c>
      <c r="F3074" s="162">
        <v>7.5</v>
      </c>
      <c r="G3074" s="134">
        <v>28.053629999999998</v>
      </c>
      <c r="H3074" s="289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</row>
    <row r="3075" spans="1:22" ht="25.5" x14ac:dyDescent="0.25">
      <c r="A3075" s="152" t="s">
        <v>2271</v>
      </c>
      <c r="B3075" s="17" t="s">
        <v>2296</v>
      </c>
      <c r="C3075" s="18">
        <v>2022</v>
      </c>
      <c r="D3075" s="12" t="s">
        <v>1813</v>
      </c>
      <c r="E3075" s="273">
        <v>1</v>
      </c>
      <c r="F3075" s="162">
        <v>5</v>
      </c>
      <c r="G3075" s="134">
        <v>33.096820000000001</v>
      </c>
      <c r="H3075" s="289"/>
      <c r="I3075" s="4"/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</row>
    <row r="3076" spans="1:22" ht="25.5" x14ac:dyDescent="0.25">
      <c r="A3076" s="152" t="s">
        <v>2271</v>
      </c>
      <c r="B3076" s="17" t="s">
        <v>224</v>
      </c>
      <c r="C3076" s="18">
        <v>2022</v>
      </c>
      <c r="D3076" s="12" t="s">
        <v>1813</v>
      </c>
      <c r="E3076" s="273">
        <v>1</v>
      </c>
      <c r="F3076" s="162">
        <v>15</v>
      </c>
      <c r="G3076" s="134">
        <v>27.555540000000001</v>
      </c>
      <c r="H3076" s="289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</row>
    <row r="3077" spans="1:22" ht="25.5" x14ac:dyDescent="0.25">
      <c r="A3077" s="152" t="s">
        <v>2271</v>
      </c>
      <c r="B3077" s="17" t="s">
        <v>2297</v>
      </c>
      <c r="C3077" s="18">
        <v>2022</v>
      </c>
      <c r="D3077" s="12" t="s">
        <v>1813</v>
      </c>
      <c r="E3077" s="273">
        <v>1</v>
      </c>
      <c r="F3077" s="162">
        <v>15</v>
      </c>
      <c r="G3077" s="134">
        <v>82.234350000000006</v>
      </c>
      <c r="H3077" s="289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</row>
    <row r="3078" spans="1:22" ht="25.5" x14ac:dyDescent="0.25">
      <c r="A3078" s="152" t="s">
        <v>2271</v>
      </c>
      <c r="B3078" s="17" t="s">
        <v>262</v>
      </c>
      <c r="C3078" s="18">
        <v>2022</v>
      </c>
      <c r="D3078" s="12" t="s">
        <v>1813</v>
      </c>
      <c r="E3078" s="273">
        <v>1</v>
      </c>
      <c r="F3078" s="162">
        <v>15</v>
      </c>
      <c r="G3078" s="134">
        <v>12.37241</v>
      </c>
      <c r="H3078" s="289"/>
      <c r="I3078" s="4"/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</row>
    <row r="3079" spans="1:22" ht="25.5" x14ac:dyDescent="0.25">
      <c r="A3079" s="152" t="s">
        <v>2271</v>
      </c>
      <c r="B3079" s="23" t="s">
        <v>263</v>
      </c>
      <c r="C3079" s="18">
        <v>2022</v>
      </c>
      <c r="D3079" s="12" t="s">
        <v>1813</v>
      </c>
      <c r="E3079" s="273">
        <v>1</v>
      </c>
      <c r="F3079" s="162">
        <v>11</v>
      </c>
      <c r="G3079" s="134">
        <v>58.501959999999997</v>
      </c>
      <c r="H3079" s="289"/>
      <c r="I3079" s="4"/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</row>
    <row r="3080" spans="1:22" x14ac:dyDescent="0.25">
      <c r="A3080" s="152" t="s">
        <v>2271</v>
      </c>
      <c r="B3080" s="23" t="s">
        <v>2298</v>
      </c>
      <c r="C3080" s="18">
        <v>2022</v>
      </c>
      <c r="D3080" s="12" t="s">
        <v>1813</v>
      </c>
      <c r="E3080" s="273">
        <v>1</v>
      </c>
      <c r="F3080" s="162">
        <v>15</v>
      </c>
      <c r="G3080" s="134">
        <v>55.314250000000001</v>
      </c>
      <c r="H3080" s="289"/>
      <c r="I3080" s="4"/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</row>
    <row r="3081" spans="1:22" x14ac:dyDescent="0.25">
      <c r="A3081" s="152" t="s">
        <v>2271</v>
      </c>
      <c r="B3081" s="23" t="s">
        <v>1347</v>
      </c>
      <c r="C3081" s="18">
        <v>2022</v>
      </c>
      <c r="D3081" s="12" t="s">
        <v>1813</v>
      </c>
      <c r="E3081" s="273">
        <v>1</v>
      </c>
      <c r="F3081" s="162">
        <v>15</v>
      </c>
      <c r="G3081" s="134">
        <v>49.290990000000001</v>
      </c>
      <c r="H3081" s="289"/>
      <c r="I3081" s="4"/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</row>
    <row r="3082" spans="1:22" x14ac:dyDescent="0.25">
      <c r="A3082" s="152" t="s">
        <v>2271</v>
      </c>
      <c r="B3082" s="23" t="s">
        <v>265</v>
      </c>
      <c r="C3082" s="18">
        <v>2022</v>
      </c>
      <c r="D3082" s="12" t="s">
        <v>1813</v>
      </c>
      <c r="E3082" s="273">
        <v>1</v>
      </c>
      <c r="F3082" s="162">
        <v>15</v>
      </c>
      <c r="G3082" s="134">
        <v>75.869810000000001</v>
      </c>
      <c r="H3082" s="289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</row>
    <row r="3083" spans="1:22" x14ac:dyDescent="0.25">
      <c r="A3083" s="152" t="s">
        <v>2271</v>
      </c>
      <c r="B3083" s="23" t="s">
        <v>2299</v>
      </c>
      <c r="C3083" s="18">
        <v>2022</v>
      </c>
      <c r="D3083" s="12" t="s">
        <v>1813</v>
      </c>
      <c r="E3083" s="273">
        <v>1</v>
      </c>
      <c r="F3083" s="162">
        <v>15</v>
      </c>
      <c r="G3083" s="134">
        <v>48.669310000000003</v>
      </c>
      <c r="H3083" s="289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</row>
    <row r="3084" spans="1:22" x14ac:dyDescent="0.25">
      <c r="A3084" s="152" t="s">
        <v>2271</v>
      </c>
      <c r="B3084" s="23" t="s">
        <v>267</v>
      </c>
      <c r="C3084" s="18">
        <v>2022</v>
      </c>
      <c r="D3084" s="12" t="s">
        <v>1813</v>
      </c>
      <c r="E3084" s="273">
        <v>1</v>
      </c>
      <c r="F3084" s="162">
        <v>10</v>
      </c>
      <c r="G3084" s="134">
        <v>38.080889999999997</v>
      </c>
      <c r="H3084" s="289"/>
      <c r="I3084" s="4"/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</row>
    <row r="3085" spans="1:22" ht="38.25" x14ac:dyDescent="0.25">
      <c r="A3085" s="152" t="s">
        <v>2271</v>
      </c>
      <c r="B3085" s="23" t="s">
        <v>268</v>
      </c>
      <c r="C3085" s="18">
        <v>2022</v>
      </c>
      <c r="D3085" s="12" t="s">
        <v>1813</v>
      </c>
      <c r="E3085" s="273">
        <v>1</v>
      </c>
      <c r="F3085" s="162">
        <v>10</v>
      </c>
      <c r="G3085" s="134">
        <v>10.26294</v>
      </c>
      <c r="H3085" s="289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</row>
    <row r="3086" spans="1:22" ht="25.5" x14ac:dyDescent="0.25">
      <c r="A3086" s="152" t="s">
        <v>2271</v>
      </c>
      <c r="B3086" s="23" t="s">
        <v>273</v>
      </c>
      <c r="C3086" s="18">
        <v>2022</v>
      </c>
      <c r="D3086" s="12" t="s">
        <v>1813</v>
      </c>
      <c r="E3086" s="273">
        <v>1</v>
      </c>
      <c r="F3086" s="162">
        <v>10</v>
      </c>
      <c r="G3086" s="134">
        <v>27.68478</v>
      </c>
      <c r="H3086" s="289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</row>
    <row r="3087" spans="1:22" x14ac:dyDescent="0.25">
      <c r="A3087" s="152" t="s">
        <v>2271</v>
      </c>
      <c r="B3087" s="135" t="s">
        <v>298</v>
      </c>
      <c r="C3087" s="18">
        <v>2022</v>
      </c>
      <c r="D3087" s="12" t="s">
        <v>1813</v>
      </c>
      <c r="E3087" s="273">
        <v>2</v>
      </c>
      <c r="F3087" s="162">
        <v>15</v>
      </c>
      <c r="G3087" s="25">
        <v>44.220370000000003</v>
      </c>
      <c r="H3087" s="289"/>
      <c r="I3087" s="4"/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</row>
    <row r="3088" spans="1:22" ht="25.5" x14ac:dyDescent="0.25">
      <c r="A3088" s="152" t="s">
        <v>2271</v>
      </c>
      <c r="B3088" s="135" t="s">
        <v>301</v>
      </c>
      <c r="C3088" s="18">
        <v>2022</v>
      </c>
      <c r="D3088" s="12" t="s">
        <v>1813</v>
      </c>
      <c r="E3088" s="273">
        <v>1</v>
      </c>
      <c r="F3088" s="162">
        <v>15</v>
      </c>
      <c r="G3088" s="25">
        <v>38.808550000000004</v>
      </c>
      <c r="H3088" s="289"/>
      <c r="I3088" s="4"/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</row>
    <row r="3089" spans="1:22" ht="25.5" x14ac:dyDescent="0.25">
      <c r="A3089" s="152" t="s">
        <v>2271</v>
      </c>
      <c r="B3089" s="135" t="s">
        <v>302</v>
      </c>
      <c r="C3089" s="18">
        <v>2022</v>
      </c>
      <c r="D3089" s="12" t="s">
        <v>1813</v>
      </c>
      <c r="E3089" s="273">
        <v>1</v>
      </c>
      <c r="F3089" s="162">
        <v>15</v>
      </c>
      <c r="G3089" s="25">
        <v>28.459949999999999</v>
      </c>
      <c r="H3089" s="289"/>
      <c r="I3089" s="4"/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</row>
    <row r="3090" spans="1:22" ht="25.5" x14ac:dyDescent="0.25">
      <c r="A3090" s="152" t="s">
        <v>2271</v>
      </c>
      <c r="B3090" s="135" t="s">
        <v>303</v>
      </c>
      <c r="C3090" s="18">
        <v>2022</v>
      </c>
      <c r="D3090" s="12" t="s">
        <v>1813</v>
      </c>
      <c r="E3090" s="273">
        <v>1</v>
      </c>
      <c r="F3090" s="162">
        <v>15</v>
      </c>
      <c r="G3090" s="25">
        <v>28.432119999999998</v>
      </c>
      <c r="H3090" s="289"/>
      <c r="I3090" s="4"/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</row>
    <row r="3091" spans="1:22" ht="25.5" x14ac:dyDescent="0.25">
      <c r="A3091" s="152" t="s">
        <v>2271</v>
      </c>
      <c r="B3091" s="135" t="s">
        <v>32</v>
      </c>
      <c r="C3091" s="18">
        <v>2022</v>
      </c>
      <c r="D3091" s="12" t="s">
        <v>1813</v>
      </c>
      <c r="E3091" s="273">
        <v>1</v>
      </c>
      <c r="F3091" s="162">
        <v>15</v>
      </c>
      <c r="G3091" s="25">
        <v>22.076070000000001</v>
      </c>
      <c r="H3091" s="289"/>
      <c r="I3091" s="4"/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</row>
    <row r="3092" spans="1:22" x14ac:dyDescent="0.25">
      <c r="A3092" s="152" t="s">
        <v>2271</v>
      </c>
      <c r="B3092" s="135" t="s">
        <v>304</v>
      </c>
      <c r="C3092" s="18">
        <v>2022</v>
      </c>
      <c r="D3092" s="12" t="s">
        <v>1813</v>
      </c>
      <c r="E3092" s="273">
        <v>2</v>
      </c>
      <c r="F3092" s="162">
        <v>15</v>
      </c>
      <c r="G3092" s="25">
        <v>45.510550000000002</v>
      </c>
      <c r="H3092" s="289"/>
      <c r="I3092" s="4"/>
      <c r="J3092" s="4"/>
      <c r="K3092" s="4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</row>
    <row r="3093" spans="1:22" ht="25.5" x14ac:dyDescent="0.25">
      <c r="A3093" s="152" t="s">
        <v>2271</v>
      </c>
      <c r="B3093" s="135" t="s">
        <v>306</v>
      </c>
      <c r="C3093" s="18">
        <v>2022</v>
      </c>
      <c r="D3093" s="12" t="s">
        <v>1813</v>
      </c>
      <c r="E3093" s="273">
        <v>1</v>
      </c>
      <c r="F3093" s="162">
        <v>10</v>
      </c>
      <c r="G3093" s="25">
        <v>27.46003</v>
      </c>
      <c r="H3093" s="289"/>
      <c r="I3093" s="4"/>
      <c r="J3093" s="4"/>
      <c r="K3093" s="4"/>
      <c r="L3093" s="4"/>
      <c r="M3093" s="4"/>
      <c r="N3093" s="4"/>
      <c r="O3093" s="4"/>
      <c r="P3093" s="4"/>
      <c r="Q3093" s="4"/>
      <c r="R3093" s="4"/>
      <c r="S3093" s="4"/>
      <c r="T3093" s="4"/>
      <c r="U3093" s="4"/>
      <c r="V3093" s="4"/>
    </row>
    <row r="3094" spans="1:22" ht="25.5" x14ac:dyDescent="0.25">
      <c r="A3094" s="152" t="s">
        <v>2271</v>
      </c>
      <c r="B3094" s="135" t="s">
        <v>307</v>
      </c>
      <c r="C3094" s="18">
        <v>2022</v>
      </c>
      <c r="D3094" s="12" t="s">
        <v>1813</v>
      </c>
      <c r="E3094" s="273">
        <v>1</v>
      </c>
      <c r="F3094" s="162">
        <v>15</v>
      </c>
      <c r="G3094" s="25">
        <v>29.612869999999997</v>
      </c>
      <c r="H3094" s="289"/>
      <c r="I3094" s="4"/>
      <c r="J3094" s="4"/>
      <c r="K3094" s="4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</row>
    <row r="3095" spans="1:22" ht="25.5" x14ac:dyDescent="0.25">
      <c r="A3095" s="152" t="s">
        <v>2271</v>
      </c>
      <c r="B3095" s="135" t="s">
        <v>311</v>
      </c>
      <c r="C3095" s="18">
        <v>2022</v>
      </c>
      <c r="D3095" s="12" t="s">
        <v>1813</v>
      </c>
      <c r="E3095" s="273">
        <v>1</v>
      </c>
      <c r="F3095" s="162">
        <v>5</v>
      </c>
      <c r="G3095" s="25">
        <v>27.62209</v>
      </c>
      <c r="H3095" s="289"/>
      <c r="I3095" s="4"/>
      <c r="J3095" s="4"/>
      <c r="K3095" s="4"/>
      <c r="L3095" s="4"/>
      <c r="M3095" s="4"/>
      <c r="N3095" s="4"/>
      <c r="O3095" s="4"/>
      <c r="P3095" s="4"/>
      <c r="Q3095" s="4"/>
      <c r="R3095" s="4"/>
      <c r="S3095" s="4"/>
      <c r="T3095" s="4"/>
      <c r="U3095" s="4"/>
      <c r="V3095" s="4"/>
    </row>
    <row r="3096" spans="1:22" ht="25.5" x14ac:dyDescent="0.25">
      <c r="A3096" s="152" t="s">
        <v>2271</v>
      </c>
      <c r="B3096" s="135" t="s">
        <v>312</v>
      </c>
      <c r="C3096" s="18">
        <v>2022</v>
      </c>
      <c r="D3096" s="12" t="s">
        <v>1813</v>
      </c>
      <c r="E3096" s="273">
        <v>1</v>
      </c>
      <c r="F3096" s="162">
        <v>15</v>
      </c>
      <c r="G3096" s="25">
        <v>19.534549999999999</v>
      </c>
      <c r="H3096" s="289"/>
      <c r="I3096" s="4"/>
      <c r="J3096" s="4"/>
      <c r="K3096" s="4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</row>
    <row r="3097" spans="1:22" ht="25.5" x14ac:dyDescent="0.25">
      <c r="A3097" s="152" t="s">
        <v>2271</v>
      </c>
      <c r="B3097" s="135" t="s">
        <v>313</v>
      </c>
      <c r="C3097" s="18">
        <v>2022</v>
      </c>
      <c r="D3097" s="12" t="s">
        <v>1813</v>
      </c>
      <c r="E3097" s="273">
        <v>1</v>
      </c>
      <c r="F3097" s="162">
        <v>15</v>
      </c>
      <c r="G3097" s="25">
        <v>29.759790000000002</v>
      </c>
      <c r="H3097" s="289"/>
      <c r="I3097" s="4"/>
      <c r="J3097" s="4"/>
      <c r="K3097" s="4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</row>
    <row r="3098" spans="1:22" ht="25.5" x14ac:dyDescent="0.25">
      <c r="A3098" s="152" t="s">
        <v>2271</v>
      </c>
      <c r="B3098" s="135" t="s">
        <v>314</v>
      </c>
      <c r="C3098" s="18">
        <v>2022</v>
      </c>
      <c r="D3098" s="12" t="s">
        <v>1813</v>
      </c>
      <c r="E3098" s="273">
        <v>1</v>
      </c>
      <c r="F3098" s="162">
        <v>15</v>
      </c>
      <c r="G3098" s="25">
        <v>29.385249999999999</v>
      </c>
      <c r="H3098" s="289"/>
      <c r="I3098" s="4"/>
      <c r="J3098" s="4"/>
      <c r="K3098" s="4"/>
      <c r="L3098" s="4"/>
      <c r="M3098" s="4"/>
      <c r="N3098" s="4"/>
      <c r="O3098" s="4"/>
      <c r="P3098" s="4"/>
      <c r="Q3098" s="4"/>
      <c r="R3098" s="4"/>
      <c r="S3098" s="4"/>
      <c r="T3098" s="4"/>
      <c r="U3098" s="4"/>
      <c r="V3098" s="4"/>
    </row>
    <row r="3099" spans="1:22" ht="25.5" x14ac:dyDescent="0.25">
      <c r="A3099" s="152" t="s">
        <v>2271</v>
      </c>
      <c r="B3099" s="135" t="s">
        <v>315</v>
      </c>
      <c r="C3099" s="18">
        <v>2022</v>
      </c>
      <c r="D3099" s="12" t="s">
        <v>1813</v>
      </c>
      <c r="E3099" s="273">
        <v>1</v>
      </c>
      <c r="F3099" s="162">
        <v>15</v>
      </c>
      <c r="G3099" s="25">
        <v>29.23104</v>
      </c>
      <c r="H3099" s="289"/>
      <c r="I3099" s="4"/>
      <c r="J3099" s="4"/>
      <c r="K3099" s="4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</row>
    <row r="3100" spans="1:22" ht="25.5" x14ac:dyDescent="0.25">
      <c r="A3100" s="152" t="s">
        <v>2271</v>
      </c>
      <c r="B3100" s="135" t="s">
        <v>316</v>
      </c>
      <c r="C3100" s="18">
        <v>2022</v>
      </c>
      <c r="D3100" s="12" t="s">
        <v>1813</v>
      </c>
      <c r="E3100" s="273">
        <v>1</v>
      </c>
      <c r="F3100" s="162">
        <v>15</v>
      </c>
      <c r="G3100" s="25">
        <v>37.159849999999999</v>
      </c>
      <c r="H3100" s="289"/>
      <c r="I3100" s="4"/>
      <c r="J3100" s="4"/>
      <c r="K3100" s="4"/>
      <c r="L3100" s="4"/>
      <c r="M3100" s="4"/>
      <c r="N3100" s="4"/>
      <c r="O3100" s="4"/>
      <c r="P3100" s="4"/>
      <c r="Q3100" s="4"/>
      <c r="R3100" s="4"/>
      <c r="S3100" s="4"/>
      <c r="T3100" s="4"/>
      <c r="U3100" s="4"/>
      <c r="V3100" s="4"/>
    </row>
    <row r="3101" spans="1:22" ht="51" x14ac:dyDescent="0.25">
      <c r="A3101" s="152" t="s">
        <v>2271</v>
      </c>
      <c r="B3101" s="135" t="s">
        <v>2300</v>
      </c>
      <c r="C3101" s="18">
        <v>2022</v>
      </c>
      <c r="D3101" s="12" t="s">
        <v>1813</v>
      </c>
      <c r="E3101" s="273">
        <v>8</v>
      </c>
      <c r="F3101" s="162">
        <v>15</v>
      </c>
      <c r="G3101" s="25">
        <v>318.30284</v>
      </c>
      <c r="H3101" s="289"/>
      <c r="I3101" s="4"/>
      <c r="J3101" s="4"/>
      <c r="K3101" s="4"/>
      <c r="L3101" s="4"/>
      <c r="M3101" s="4"/>
      <c r="N3101" s="4"/>
      <c r="O3101" s="4"/>
      <c r="P3101" s="4"/>
      <c r="Q3101" s="4"/>
      <c r="R3101" s="4"/>
      <c r="S3101" s="4"/>
      <c r="T3101" s="4"/>
      <c r="U3101" s="4"/>
      <c r="V3101" s="4"/>
    </row>
    <row r="3102" spans="1:22" ht="25.5" x14ac:dyDescent="0.25">
      <c r="A3102" s="152" t="s">
        <v>2271</v>
      </c>
      <c r="B3102" s="17" t="s">
        <v>318</v>
      </c>
      <c r="C3102" s="18">
        <v>2022</v>
      </c>
      <c r="D3102" s="12" t="s">
        <v>1813</v>
      </c>
      <c r="E3102" s="273">
        <v>1</v>
      </c>
      <c r="F3102" s="162">
        <v>15</v>
      </c>
      <c r="G3102" s="25">
        <v>27.58502</v>
      </c>
      <c r="H3102" s="289"/>
      <c r="I3102" s="4"/>
      <c r="J3102" s="4"/>
      <c r="K3102" s="4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</row>
    <row r="3103" spans="1:22" ht="25.5" x14ac:dyDescent="0.25">
      <c r="A3103" s="152" t="s">
        <v>2271</v>
      </c>
      <c r="B3103" s="17" t="s">
        <v>319</v>
      </c>
      <c r="C3103" s="18">
        <v>2022</v>
      </c>
      <c r="D3103" s="12" t="s">
        <v>1813</v>
      </c>
      <c r="E3103" s="273">
        <v>1</v>
      </c>
      <c r="F3103" s="162">
        <v>15</v>
      </c>
      <c r="G3103" s="25">
        <v>29.56869</v>
      </c>
      <c r="H3103" s="289"/>
      <c r="I3103" s="4"/>
      <c r="J3103" s="4"/>
      <c r="K3103" s="4"/>
      <c r="L3103" s="4"/>
      <c r="M3103" s="4"/>
      <c r="N3103" s="4"/>
      <c r="O3103" s="4"/>
      <c r="P3103" s="4"/>
      <c r="Q3103" s="4"/>
      <c r="R3103" s="4"/>
      <c r="S3103" s="4"/>
      <c r="T3103" s="4"/>
      <c r="U3103" s="4"/>
      <c r="V3103" s="4"/>
    </row>
    <row r="3104" spans="1:22" ht="25.5" x14ac:dyDescent="0.25">
      <c r="A3104" s="152" t="s">
        <v>2271</v>
      </c>
      <c r="B3104" s="135" t="s">
        <v>1352</v>
      </c>
      <c r="C3104" s="18">
        <v>2022</v>
      </c>
      <c r="D3104" s="12" t="s">
        <v>1813</v>
      </c>
      <c r="E3104" s="273">
        <v>5</v>
      </c>
      <c r="F3104" s="162">
        <v>15</v>
      </c>
      <c r="G3104" s="25">
        <v>63.060139999999997</v>
      </c>
      <c r="H3104" s="289"/>
      <c r="I3104" s="4"/>
      <c r="J3104" s="4"/>
      <c r="K3104" s="4"/>
      <c r="L3104" s="4"/>
      <c r="M3104" s="4"/>
      <c r="N3104" s="4"/>
      <c r="O3104" s="4"/>
      <c r="P3104" s="4"/>
      <c r="Q3104" s="4"/>
      <c r="R3104" s="4"/>
      <c r="S3104" s="4"/>
      <c r="T3104" s="4"/>
      <c r="U3104" s="4"/>
      <c r="V3104" s="4"/>
    </row>
    <row r="3105" spans="1:22" ht="25.5" x14ac:dyDescent="0.25">
      <c r="A3105" s="152" t="s">
        <v>2271</v>
      </c>
      <c r="B3105" s="17" t="s">
        <v>320</v>
      </c>
      <c r="C3105" s="18">
        <v>2022</v>
      </c>
      <c r="D3105" s="12" t="s">
        <v>1813</v>
      </c>
      <c r="E3105" s="273">
        <v>1</v>
      </c>
      <c r="F3105" s="162">
        <v>15</v>
      </c>
      <c r="G3105" s="25">
        <v>44.031179999999999</v>
      </c>
      <c r="H3105" s="289"/>
      <c r="I3105" s="4"/>
      <c r="J3105" s="4"/>
      <c r="K3105" s="4"/>
      <c r="L3105" s="4"/>
      <c r="M3105" s="4"/>
      <c r="N3105" s="4"/>
      <c r="O3105" s="4"/>
      <c r="P3105" s="4"/>
      <c r="Q3105" s="4"/>
      <c r="R3105" s="4"/>
      <c r="S3105" s="4"/>
      <c r="T3105" s="4"/>
      <c r="U3105" s="4"/>
      <c r="V3105" s="4"/>
    </row>
    <row r="3106" spans="1:22" ht="25.5" x14ac:dyDescent="0.25">
      <c r="A3106" s="152" t="s">
        <v>2271</v>
      </c>
      <c r="B3106" s="17" t="s">
        <v>321</v>
      </c>
      <c r="C3106" s="18">
        <v>2022</v>
      </c>
      <c r="D3106" s="12" t="s">
        <v>1813</v>
      </c>
      <c r="E3106" s="273">
        <v>1</v>
      </c>
      <c r="F3106" s="162">
        <v>15</v>
      </c>
      <c r="G3106" s="25">
        <v>44.031179999999999</v>
      </c>
      <c r="H3106" s="289"/>
      <c r="I3106" s="4"/>
      <c r="J3106" s="4"/>
      <c r="K3106" s="4"/>
      <c r="L3106" s="4"/>
      <c r="M3106" s="4"/>
      <c r="N3106" s="4"/>
      <c r="O3106" s="4"/>
      <c r="P3106" s="4"/>
      <c r="Q3106" s="4"/>
      <c r="R3106" s="4"/>
      <c r="S3106" s="4"/>
      <c r="T3106" s="4"/>
      <c r="U3106" s="4"/>
      <c r="V3106" s="4"/>
    </row>
    <row r="3107" spans="1:22" ht="25.5" x14ac:dyDescent="0.25">
      <c r="A3107" s="152" t="s">
        <v>2271</v>
      </c>
      <c r="B3107" s="17" t="s">
        <v>2301</v>
      </c>
      <c r="C3107" s="18">
        <v>2022</v>
      </c>
      <c r="D3107" s="12" t="s">
        <v>1813</v>
      </c>
      <c r="E3107" s="273">
        <v>1</v>
      </c>
      <c r="F3107" s="162">
        <v>15</v>
      </c>
      <c r="G3107" s="25">
        <v>41.300559999999997</v>
      </c>
      <c r="H3107" s="289"/>
      <c r="I3107" s="4"/>
      <c r="J3107" s="4"/>
      <c r="K3107" s="4"/>
      <c r="L3107" s="4"/>
      <c r="M3107" s="4"/>
      <c r="N3107" s="4"/>
      <c r="O3107" s="4"/>
      <c r="P3107" s="4"/>
      <c r="Q3107" s="4"/>
      <c r="R3107" s="4"/>
      <c r="S3107" s="4"/>
      <c r="T3107" s="4"/>
      <c r="U3107" s="4"/>
      <c r="V3107" s="4"/>
    </row>
    <row r="3108" spans="1:22" x14ac:dyDescent="0.25">
      <c r="A3108" s="152" t="s">
        <v>2271</v>
      </c>
      <c r="B3108" s="15" t="s">
        <v>1826</v>
      </c>
      <c r="C3108" s="18">
        <v>2022</v>
      </c>
      <c r="D3108" s="12" t="s">
        <v>1813</v>
      </c>
      <c r="E3108" s="273">
        <v>12</v>
      </c>
      <c r="F3108" s="162">
        <v>15</v>
      </c>
      <c r="G3108" s="25">
        <v>321.2516</v>
      </c>
      <c r="H3108" s="289"/>
      <c r="I3108" s="4"/>
      <c r="J3108" s="4"/>
      <c r="K3108" s="4"/>
      <c r="L3108" s="4"/>
      <c r="M3108" s="4"/>
      <c r="N3108" s="4"/>
      <c r="O3108" s="4"/>
      <c r="P3108" s="4"/>
      <c r="Q3108" s="4"/>
      <c r="R3108" s="4"/>
      <c r="S3108" s="4"/>
      <c r="T3108" s="4"/>
      <c r="U3108" s="4"/>
      <c r="V3108" s="4"/>
    </row>
    <row r="3109" spans="1:22" x14ac:dyDescent="0.25">
      <c r="A3109" s="152" t="s">
        <v>2271</v>
      </c>
      <c r="B3109" s="15" t="s">
        <v>2302</v>
      </c>
      <c r="C3109" s="18">
        <v>2022</v>
      </c>
      <c r="D3109" s="12" t="s">
        <v>1813</v>
      </c>
      <c r="E3109" s="273">
        <v>1</v>
      </c>
      <c r="F3109" s="162">
        <v>15</v>
      </c>
      <c r="G3109" s="25">
        <v>10.22217</v>
      </c>
      <c r="H3109" s="289"/>
      <c r="I3109" s="4"/>
      <c r="J3109" s="4"/>
      <c r="K3109" s="4"/>
      <c r="L3109" s="4"/>
      <c r="M3109" s="4"/>
      <c r="N3109" s="4"/>
      <c r="O3109" s="4"/>
      <c r="P3109" s="4"/>
      <c r="Q3109" s="4"/>
      <c r="R3109" s="4"/>
      <c r="S3109" s="4"/>
      <c r="T3109" s="4"/>
      <c r="U3109" s="4"/>
      <c r="V3109" s="4"/>
    </row>
    <row r="3110" spans="1:22" ht="25.5" x14ac:dyDescent="0.25">
      <c r="A3110" s="152" t="s">
        <v>2271</v>
      </c>
      <c r="B3110" s="15" t="s">
        <v>2303</v>
      </c>
      <c r="C3110" s="18">
        <v>2022</v>
      </c>
      <c r="D3110" s="12" t="s">
        <v>1813</v>
      </c>
      <c r="E3110" s="273">
        <v>1</v>
      </c>
      <c r="F3110" s="162">
        <v>15</v>
      </c>
      <c r="G3110" s="25">
        <v>21.524319999999999</v>
      </c>
      <c r="H3110" s="289"/>
      <c r="I3110" s="4"/>
      <c r="J3110" s="4"/>
      <c r="K3110" s="4"/>
      <c r="L3110" s="4"/>
      <c r="M3110" s="4"/>
      <c r="N3110" s="4"/>
      <c r="O3110" s="4"/>
      <c r="P3110" s="4"/>
      <c r="Q3110" s="4"/>
      <c r="R3110" s="4"/>
      <c r="S3110" s="4"/>
      <c r="T3110" s="4"/>
      <c r="U3110" s="4"/>
      <c r="V3110" s="4"/>
    </row>
    <row r="3111" spans="1:22" x14ac:dyDescent="0.25">
      <c r="A3111" s="152" t="s">
        <v>2271</v>
      </c>
      <c r="B3111" s="15" t="s">
        <v>2304</v>
      </c>
      <c r="C3111" s="18">
        <v>2022</v>
      </c>
      <c r="D3111" s="12" t="s">
        <v>1813</v>
      </c>
      <c r="E3111" s="273">
        <v>1</v>
      </c>
      <c r="F3111" s="162">
        <v>15</v>
      </c>
      <c r="G3111" s="25">
        <v>22.418580000000002</v>
      </c>
      <c r="H3111" s="289"/>
      <c r="I3111" s="4"/>
      <c r="J3111" s="4"/>
      <c r="K3111" s="4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</row>
    <row r="3112" spans="1:22" x14ac:dyDescent="0.25">
      <c r="A3112" s="152" t="s">
        <v>2271</v>
      </c>
      <c r="B3112" s="15" t="s">
        <v>2305</v>
      </c>
      <c r="C3112" s="18">
        <v>2022</v>
      </c>
      <c r="D3112" s="12" t="s">
        <v>1813</v>
      </c>
      <c r="E3112" s="273">
        <v>1</v>
      </c>
      <c r="F3112" s="162">
        <v>15</v>
      </c>
      <c r="G3112" s="25">
        <v>21.518090000000001</v>
      </c>
      <c r="H3112" s="289"/>
      <c r="I3112" s="4"/>
      <c r="J3112" s="4"/>
      <c r="K3112" s="4"/>
      <c r="L3112" s="4"/>
      <c r="M3112" s="4"/>
      <c r="N3112" s="4"/>
      <c r="O3112" s="4"/>
      <c r="P3112" s="4"/>
      <c r="Q3112" s="4"/>
      <c r="R3112" s="4"/>
      <c r="S3112" s="4"/>
      <c r="T3112" s="4"/>
      <c r="U3112" s="4"/>
      <c r="V3112" s="4"/>
    </row>
    <row r="3113" spans="1:22" x14ac:dyDescent="0.25">
      <c r="A3113" s="152" t="s">
        <v>2271</v>
      </c>
      <c r="B3113" s="15" t="s">
        <v>2306</v>
      </c>
      <c r="C3113" s="18">
        <v>2022</v>
      </c>
      <c r="D3113" s="12" t="s">
        <v>1813</v>
      </c>
      <c r="E3113" s="273">
        <v>1</v>
      </c>
      <c r="F3113" s="162">
        <v>15</v>
      </c>
      <c r="G3113" s="25">
        <v>21.55218</v>
      </c>
      <c r="H3113" s="289"/>
      <c r="I3113" s="4"/>
      <c r="J3113" s="4"/>
      <c r="K3113" s="4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</row>
    <row r="3114" spans="1:22" x14ac:dyDescent="0.25">
      <c r="A3114" s="152" t="s">
        <v>2271</v>
      </c>
      <c r="B3114" s="15" t="s">
        <v>2307</v>
      </c>
      <c r="C3114" s="18">
        <v>2022</v>
      </c>
      <c r="D3114" s="12" t="s">
        <v>1813</v>
      </c>
      <c r="E3114" s="273">
        <v>1</v>
      </c>
      <c r="F3114" s="162">
        <v>15</v>
      </c>
      <c r="G3114" s="25">
        <v>20.613869999999999</v>
      </c>
      <c r="H3114" s="289"/>
      <c r="I3114" s="4"/>
      <c r="J3114" s="4"/>
      <c r="K3114" s="4"/>
      <c r="L3114" s="4"/>
      <c r="M3114" s="4"/>
      <c r="N3114" s="4"/>
      <c r="O3114" s="4"/>
      <c r="P3114" s="4"/>
      <c r="Q3114" s="4"/>
      <c r="R3114" s="4"/>
      <c r="S3114" s="4"/>
      <c r="T3114" s="4"/>
      <c r="U3114" s="4"/>
      <c r="V3114" s="4"/>
    </row>
    <row r="3115" spans="1:22" x14ac:dyDescent="0.25">
      <c r="A3115" s="152" t="s">
        <v>2271</v>
      </c>
      <c r="B3115" s="15" t="s">
        <v>2308</v>
      </c>
      <c r="C3115" s="18">
        <v>2022</v>
      </c>
      <c r="D3115" s="12" t="s">
        <v>1813</v>
      </c>
      <c r="E3115" s="273">
        <v>1</v>
      </c>
      <c r="F3115" s="162">
        <v>15</v>
      </c>
      <c r="G3115" s="25">
        <v>20.43412</v>
      </c>
      <c r="H3115" s="289"/>
      <c r="I3115" s="4"/>
      <c r="J3115" s="4"/>
      <c r="K3115" s="4"/>
      <c r="L3115" s="4"/>
      <c r="M3115" s="4"/>
      <c r="N3115" s="4"/>
      <c r="O3115" s="4"/>
      <c r="P3115" s="4"/>
      <c r="Q3115" s="4"/>
      <c r="R3115" s="4"/>
      <c r="S3115" s="4"/>
      <c r="T3115" s="4"/>
      <c r="U3115" s="4"/>
      <c r="V3115" s="4"/>
    </row>
    <row r="3116" spans="1:22" x14ac:dyDescent="0.25">
      <c r="A3116" s="152" t="s">
        <v>2271</v>
      </c>
      <c r="B3116" s="15" t="s">
        <v>2309</v>
      </c>
      <c r="C3116" s="18">
        <v>2022</v>
      </c>
      <c r="D3116" s="12" t="s">
        <v>1813</v>
      </c>
      <c r="E3116" s="273">
        <v>1</v>
      </c>
      <c r="F3116" s="162">
        <v>15</v>
      </c>
      <c r="G3116" s="25">
        <v>20.55237</v>
      </c>
      <c r="H3116" s="289"/>
      <c r="I3116" s="4"/>
      <c r="J3116" s="4"/>
      <c r="K3116" s="4"/>
      <c r="L3116" s="4"/>
      <c r="M3116" s="4"/>
      <c r="N3116" s="4"/>
      <c r="O3116" s="4"/>
      <c r="P3116" s="4"/>
      <c r="Q3116" s="4"/>
      <c r="R3116" s="4"/>
      <c r="S3116" s="4"/>
      <c r="T3116" s="4"/>
      <c r="U3116" s="4"/>
      <c r="V3116" s="4"/>
    </row>
    <row r="3117" spans="1:22" x14ac:dyDescent="0.25">
      <c r="A3117" s="152" t="s">
        <v>2271</v>
      </c>
      <c r="B3117" s="15" t="s">
        <v>2310</v>
      </c>
      <c r="C3117" s="18">
        <v>2022</v>
      </c>
      <c r="D3117" s="12" t="s">
        <v>1813</v>
      </c>
      <c r="E3117" s="273">
        <v>1</v>
      </c>
      <c r="F3117" s="162">
        <v>15</v>
      </c>
      <c r="G3117" s="25">
        <v>21.412110000000002</v>
      </c>
      <c r="H3117" s="289"/>
      <c r="I3117" s="4"/>
      <c r="J3117" s="4"/>
      <c r="K3117" s="4"/>
      <c r="L3117" s="4"/>
      <c r="M3117" s="4"/>
      <c r="N3117" s="4"/>
      <c r="O3117" s="4"/>
      <c r="P3117" s="4"/>
      <c r="Q3117" s="4"/>
      <c r="R3117" s="4"/>
      <c r="S3117" s="4"/>
      <c r="T3117" s="4"/>
      <c r="U3117" s="4"/>
      <c r="V3117" s="4"/>
    </row>
    <row r="3118" spans="1:22" x14ac:dyDescent="0.25">
      <c r="A3118" s="152" t="s">
        <v>2271</v>
      </c>
      <c r="B3118" s="15" t="s">
        <v>2311</v>
      </c>
      <c r="C3118" s="18">
        <v>2022</v>
      </c>
      <c r="D3118" s="12" t="s">
        <v>1813</v>
      </c>
      <c r="E3118" s="273">
        <v>1</v>
      </c>
      <c r="F3118" s="162">
        <v>15</v>
      </c>
      <c r="G3118" s="25">
        <v>19.792669999999998</v>
      </c>
      <c r="H3118" s="289"/>
      <c r="I3118" s="4"/>
      <c r="J3118" s="4"/>
      <c r="K3118" s="4"/>
      <c r="L3118" s="4"/>
      <c r="M3118" s="4"/>
      <c r="N3118" s="4"/>
      <c r="O3118" s="4"/>
      <c r="P3118" s="4"/>
      <c r="Q3118" s="4"/>
      <c r="R3118" s="4"/>
      <c r="S3118" s="4"/>
      <c r="T3118" s="4"/>
      <c r="U3118" s="4"/>
      <c r="V3118" s="4"/>
    </row>
    <row r="3119" spans="1:22" ht="25.5" x14ac:dyDescent="0.25">
      <c r="A3119" s="152" t="s">
        <v>2271</v>
      </c>
      <c r="B3119" s="15" t="s">
        <v>2312</v>
      </c>
      <c r="C3119" s="18">
        <v>2022</v>
      </c>
      <c r="D3119" s="12" t="s">
        <v>1813</v>
      </c>
      <c r="E3119" s="273">
        <v>1</v>
      </c>
      <c r="F3119" s="162">
        <v>5</v>
      </c>
      <c r="G3119" s="25">
        <v>8.7278299999999991</v>
      </c>
      <c r="H3119" s="289"/>
      <c r="I3119" s="4"/>
      <c r="J3119" s="4"/>
      <c r="K3119" s="4"/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</row>
    <row r="3120" spans="1:22" x14ac:dyDescent="0.25">
      <c r="A3120" s="152" t="s">
        <v>2271</v>
      </c>
      <c r="B3120" s="15" t="s">
        <v>1844</v>
      </c>
      <c r="C3120" s="18">
        <v>2022</v>
      </c>
      <c r="D3120" s="12" t="s">
        <v>1813</v>
      </c>
      <c r="E3120" s="273">
        <v>9</v>
      </c>
      <c r="F3120" s="162">
        <v>15</v>
      </c>
      <c r="G3120" s="25">
        <v>223.02507</v>
      </c>
      <c r="H3120" s="289"/>
      <c r="I3120" s="4"/>
      <c r="J3120" s="4"/>
      <c r="K3120" s="4"/>
      <c r="L3120" s="4"/>
      <c r="M3120" s="4"/>
      <c r="N3120" s="4"/>
      <c r="O3120" s="4"/>
      <c r="P3120" s="4"/>
      <c r="Q3120" s="4"/>
      <c r="R3120" s="4"/>
      <c r="S3120" s="4"/>
      <c r="T3120" s="4"/>
      <c r="U3120" s="4"/>
      <c r="V3120" s="4"/>
    </row>
    <row r="3121" spans="1:22" x14ac:dyDescent="0.25">
      <c r="A3121" s="152" t="s">
        <v>2271</v>
      </c>
      <c r="B3121" s="15" t="s">
        <v>1826</v>
      </c>
      <c r="C3121" s="18">
        <v>2022</v>
      </c>
      <c r="D3121" s="12" t="s">
        <v>1813</v>
      </c>
      <c r="E3121" s="273">
        <v>4</v>
      </c>
      <c r="F3121" s="162">
        <v>15</v>
      </c>
      <c r="G3121" s="25">
        <v>94.822020000000009</v>
      </c>
      <c r="H3121" s="289"/>
      <c r="I3121" s="4"/>
      <c r="J3121" s="4"/>
      <c r="K3121" s="4"/>
      <c r="L3121" s="4"/>
      <c r="M3121" s="4"/>
      <c r="N3121" s="4"/>
      <c r="O3121" s="4"/>
      <c r="P3121" s="4"/>
      <c r="Q3121" s="4"/>
      <c r="R3121" s="4"/>
      <c r="S3121" s="4"/>
      <c r="T3121" s="4"/>
      <c r="U3121" s="4"/>
      <c r="V3121" s="4"/>
    </row>
    <row r="3122" spans="1:22" x14ac:dyDescent="0.25">
      <c r="A3122" s="152" t="s">
        <v>2271</v>
      </c>
      <c r="B3122" s="15" t="s">
        <v>1827</v>
      </c>
      <c r="C3122" s="18">
        <v>2022</v>
      </c>
      <c r="D3122" s="12" t="s">
        <v>1813</v>
      </c>
      <c r="E3122" s="273">
        <v>8</v>
      </c>
      <c r="F3122" s="162">
        <v>15</v>
      </c>
      <c r="G3122" s="25">
        <v>189.68092999999999</v>
      </c>
      <c r="H3122" s="289"/>
      <c r="I3122" s="4"/>
      <c r="J3122" s="4"/>
      <c r="K3122" s="4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</row>
    <row r="3123" spans="1:22" x14ac:dyDescent="0.25">
      <c r="A3123" s="152" t="s">
        <v>2271</v>
      </c>
      <c r="B3123" s="15" t="s">
        <v>1828</v>
      </c>
      <c r="C3123" s="18">
        <v>2022</v>
      </c>
      <c r="D3123" s="12" t="s">
        <v>1813</v>
      </c>
      <c r="E3123" s="273">
        <v>23</v>
      </c>
      <c r="F3123" s="162">
        <v>15</v>
      </c>
      <c r="G3123" s="25">
        <v>431.59535</v>
      </c>
      <c r="H3123" s="289"/>
      <c r="I3123" s="4"/>
      <c r="J3123" s="4"/>
      <c r="K3123" s="4"/>
      <c r="L3123" s="4"/>
      <c r="M3123" s="4"/>
      <c r="N3123" s="4"/>
      <c r="O3123" s="4"/>
      <c r="P3123" s="4"/>
      <c r="Q3123" s="4"/>
      <c r="R3123" s="4"/>
      <c r="S3123" s="4"/>
      <c r="T3123" s="4"/>
      <c r="U3123" s="4"/>
      <c r="V3123" s="4"/>
    </row>
    <row r="3124" spans="1:22" x14ac:dyDescent="0.25">
      <c r="A3124" s="152" t="s">
        <v>2271</v>
      </c>
      <c r="B3124" s="15" t="s">
        <v>1829</v>
      </c>
      <c r="C3124" s="18">
        <v>2022</v>
      </c>
      <c r="D3124" s="12" t="s">
        <v>1813</v>
      </c>
      <c r="E3124" s="273">
        <v>22</v>
      </c>
      <c r="F3124" s="162">
        <v>15</v>
      </c>
      <c r="G3124" s="25">
        <v>328.86174999999997</v>
      </c>
      <c r="H3124" s="289"/>
      <c r="I3124" s="4"/>
      <c r="J3124" s="4"/>
      <c r="K3124" s="4"/>
      <c r="L3124" s="4"/>
      <c r="M3124" s="4"/>
      <c r="N3124" s="4"/>
      <c r="O3124" s="4"/>
      <c r="P3124" s="4"/>
      <c r="Q3124" s="4"/>
      <c r="R3124" s="4"/>
      <c r="S3124" s="4"/>
      <c r="T3124" s="4"/>
      <c r="U3124" s="4"/>
      <c r="V3124" s="4"/>
    </row>
    <row r="3125" spans="1:22" x14ac:dyDescent="0.25">
      <c r="A3125" s="152" t="s">
        <v>2271</v>
      </c>
      <c r="B3125" s="15" t="s">
        <v>2283</v>
      </c>
      <c r="C3125" s="18">
        <v>2022</v>
      </c>
      <c r="D3125" s="12" t="s">
        <v>1813</v>
      </c>
      <c r="E3125" s="273">
        <v>3</v>
      </c>
      <c r="F3125" s="162">
        <v>15</v>
      </c>
      <c r="G3125" s="25">
        <v>70.688190000000006</v>
      </c>
      <c r="H3125" s="289"/>
      <c r="I3125" s="4"/>
      <c r="J3125" s="4"/>
      <c r="K3125" s="4"/>
      <c r="L3125" s="4"/>
      <c r="M3125" s="4"/>
      <c r="N3125" s="4"/>
      <c r="O3125" s="4"/>
      <c r="P3125" s="4"/>
      <c r="Q3125" s="4"/>
      <c r="R3125" s="4"/>
      <c r="S3125" s="4"/>
      <c r="T3125" s="4"/>
      <c r="U3125" s="4"/>
      <c r="V3125" s="4"/>
    </row>
    <row r="3126" spans="1:22" x14ac:dyDescent="0.25">
      <c r="A3126" s="152" t="s">
        <v>2271</v>
      </c>
      <c r="B3126" s="15" t="s">
        <v>1822</v>
      </c>
      <c r="C3126" s="18">
        <v>2022</v>
      </c>
      <c r="D3126" s="12" t="s">
        <v>1813</v>
      </c>
      <c r="E3126" s="273">
        <v>5</v>
      </c>
      <c r="F3126" s="162">
        <v>15</v>
      </c>
      <c r="G3126" s="25">
        <v>148.07299</v>
      </c>
      <c r="H3126" s="289"/>
      <c r="I3126" s="4"/>
      <c r="J3126" s="4"/>
      <c r="K3126" s="4"/>
      <c r="L3126" s="4"/>
      <c r="M3126" s="4"/>
      <c r="N3126" s="4"/>
      <c r="O3126" s="4"/>
      <c r="P3126" s="4"/>
      <c r="Q3126" s="4"/>
      <c r="R3126" s="4"/>
      <c r="S3126" s="4"/>
      <c r="T3126" s="4"/>
      <c r="U3126" s="4"/>
      <c r="V3126" s="4"/>
    </row>
    <row r="3127" spans="1:22" x14ac:dyDescent="0.25">
      <c r="A3127" s="152" t="s">
        <v>2271</v>
      </c>
      <c r="B3127" s="15" t="s">
        <v>1822</v>
      </c>
      <c r="C3127" s="18">
        <v>2022</v>
      </c>
      <c r="D3127" s="12" t="s">
        <v>1813</v>
      </c>
      <c r="E3127" s="273">
        <v>1</v>
      </c>
      <c r="F3127" s="162">
        <v>15</v>
      </c>
      <c r="G3127" s="25">
        <v>25.30855</v>
      </c>
      <c r="H3127" s="289"/>
      <c r="I3127" s="4"/>
      <c r="J3127" s="4"/>
      <c r="K3127" s="4"/>
      <c r="L3127" s="4"/>
      <c r="M3127" s="4"/>
      <c r="N3127" s="4"/>
      <c r="O3127" s="4"/>
      <c r="P3127" s="4"/>
      <c r="Q3127" s="4"/>
      <c r="R3127" s="4"/>
      <c r="S3127" s="4"/>
      <c r="T3127" s="4"/>
      <c r="U3127" s="4"/>
      <c r="V3127" s="4"/>
    </row>
    <row r="3128" spans="1:22" x14ac:dyDescent="0.25">
      <c r="A3128" s="152" t="s">
        <v>2271</v>
      </c>
      <c r="B3128" s="15" t="s">
        <v>1822</v>
      </c>
      <c r="C3128" s="18">
        <v>2022</v>
      </c>
      <c r="D3128" s="12" t="s">
        <v>1813</v>
      </c>
      <c r="E3128" s="273">
        <v>6</v>
      </c>
      <c r="F3128" s="162">
        <v>15</v>
      </c>
      <c r="G3128" s="25">
        <v>153.30867000000001</v>
      </c>
      <c r="H3128" s="289"/>
      <c r="I3128" s="4"/>
      <c r="J3128" s="4"/>
      <c r="K3128" s="4"/>
      <c r="L3128" s="4"/>
      <c r="M3128" s="4"/>
      <c r="N3128" s="4"/>
      <c r="O3128" s="4"/>
      <c r="P3128" s="4"/>
      <c r="Q3128" s="4"/>
      <c r="R3128" s="4"/>
      <c r="S3128" s="4"/>
      <c r="T3128" s="4"/>
      <c r="U3128" s="4"/>
      <c r="V3128" s="4"/>
    </row>
    <row r="3129" spans="1:22" x14ac:dyDescent="0.25">
      <c r="A3129" s="152" t="s">
        <v>2271</v>
      </c>
      <c r="B3129" s="17" t="s">
        <v>1903</v>
      </c>
      <c r="C3129" s="18">
        <v>2022</v>
      </c>
      <c r="D3129" s="12" t="s">
        <v>1813</v>
      </c>
      <c r="E3129" s="273">
        <v>4</v>
      </c>
      <c r="F3129" s="162">
        <v>15</v>
      </c>
      <c r="G3129" s="25">
        <v>43.028829999999999</v>
      </c>
      <c r="H3129" s="289"/>
      <c r="I3129" s="4"/>
      <c r="J3129" s="4"/>
      <c r="K3129" s="4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</row>
    <row r="3130" spans="1:22" ht="25.5" x14ac:dyDescent="0.25">
      <c r="A3130" s="152" t="s">
        <v>2271</v>
      </c>
      <c r="B3130" s="17" t="s">
        <v>2313</v>
      </c>
      <c r="C3130" s="18">
        <v>2022</v>
      </c>
      <c r="D3130" s="12" t="s">
        <v>1813</v>
      </c>
      <c r="E3130" s="273">
        <v>1</v>
      </c>
      <c r="F3130" s="162">
        <v>5</v>
      </c>
      <c r="G3130" s="25">
        <v>28.772290000000002</v>
      </c>
      <c r="H3130" s="289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 s="4"/>
      <c r="T3130" s="4"/>
      <c r="U3130" s="4"/>
      <c r="V3130" s="4"/>
    </row>
    <row r="3131" spans="1:22" ht="25.5" x14ac:dyDescent="0.25">
      <c r="A3131" s="152" t="s">
        <v>2271</v>
      </c>
      <c r="B3131" s="17" t="s">
        <v>342</v>
      </c>
      <c r="C3131" s="18">
        <v>2022</v>
      </c>
      <c r="D3131" s="12" t="s">
        <v>1813</v>
      </c>
      <c r="E3131" s="273">
        <v>1</v>
      </c>
      <c r="F3131" s="162">
        <v>10</v>
      </c>
      <c r="G3131" s="25">
        <v>28.567869999999999</v>
      </c>
      <c r="H3131" s="289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 s="4"/>
      <c r="T3131" s="4"/>
      <c r="U3131" s="4"/>
      <c r="V3131" s="4"/>
    </row>
    <row r="3132" spans="1:22" ht="25.5" x14ac:dyDescent="0.25">
      <c r="A3132" s="152" t="s">
        <v>2271</v>
      </c>
      <c r="B3132" s="17" t="s">
        <v>343</v>
      </c>
      <c r="C3132" s="18">
        <v>2022</v>
      </c>
      <c r="D3132" s="12" t="s">
        <v>1813</v>
      </c>
      <c r="E3132" s="273">
        <v>1</v>
      </c>
      <c r="F3132" s="162">
        <v>5</v>
      </c>
      <c r="G3132" s="25">
        <v>22.82535</v>
      </c>
      <c r="H3132" s="289"/>
      <c r="I3132" s="4"/>
      <c r="J3132" s="4"/>
      <c r="K3132" s="4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</row>
    <row r="3133" spans="1:22" ht="25.5" x14ac:dyDescent="0.25">
      <c r="A3133" s="152" t="s">
        <v>2271</v>
      </c>
      <c r="B3133" s="17" t="s">
        <v>348</v>
      </c>
      <c r="C3133" s="18">
        <v>2022</v>
      </c>
      <c r="D3133" s="12" t="s">
        <v>1813</v>
      </c>
      <c r="E3133" s="273">
        <v>1</v>
      </c>
      <c r="F3133" s="162">
        <v>15</v>
      </c>
      <c r="G3133" s="25">
        <v>66.779780000000002</v>
      </c>
      <c r="H3133" s="289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 s="4"/>
      <c r="T3133" s="4"/>
      <c r="U3133" s="4"/>
      <c r="V3133" s="4"/>
    </row>
    <row r="3134" spans="1:22" ht="25.5" x14ac:dyDescent="0.25">
      <c r="A3134" s="152" t="s">
        <v>2271</v>
      </c>
      <c r="B3134" s="17" t="s">
        <v>349</v>
      </c>
      <c r="C3134" s="18">
        <v>2022</v>
      </c>
      <c r="D3134" s="12" t="s">
        <v>1813</v>
      </c>
      <c r="E3134" s="273">
        <v>1</v>
      </c>
      <c r="F3134" s="162">
        <v>15</v>
      </c>
      <c r="G3134" s="25">
        <v>32.198399999999999</v>
      </c>
      <c r="H3134" s="289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 s="4"/>
      <c r="T3134" s="4"/>
      <c r="U3134" s="4"/>
      <c r="V3134" s="4"/>
    </row>
    <row r="3135" spans="1:22" ht="25.5" x14ac:dyDescent="0.25">
      <c r="A3135" s="152" t="s">
        <v>2271</v>
      </c>
      <c r="B3135" s="17" t="s">
        <v>350</v>
      </c>
      <c r="C3135" s="18">
        <v>2022</v>
      </c>
      <c r="D3135" s="12" t="s">
        <v>1813</v>
      </c>
      <c r="E3135" s="273">
        <v>1</v>
      </c>
      <c r="F3135" s="162">
        <v>15</v>
      </c>
      <c r="G3135" s="25">
        <v>32.211730000000003</v>
      </c>
      <c r="H3135" s="289"/>
      <c r="I3135" s="4"/>
      <c r="J3135" s="4"/>
      <c r="K3135" s="4"/>
      <c r="L3135" s="4"/>
      <c r="M3135" s="4"/>
      <c r="N3135" s="4"/>
      <c r="O3135" s="4"/>
      <c r="P3135" s="4"/>
      <c r="Q3135" s="4"/>
      <c r="R3135" s="4"/>
      <c r="S3135" s="4"/>
      <c r="T3135" s="4"/>
      <c r="U3135" s="4"/>
      <c r="V3135" s="4"/>
    </row>
    <row r="3136" spans="1:22" ht="25.5" x14ac:dyDescent="0.25">
      <c r="A3136" s="152" t="s">
        <v>2271</v>
      </c>
      <c r="B3136" s="17" t="s">
        <v>351</v>
      </c>
      <c r="C3136" s="18">
        <v>2022</v>
      </c>
      <c r="D3136" s="12" t="s">
        <v>1813</v>
      </c>
      <c r="E3136" s="273">
        <v>1</v>
      </c>
      <c r="F3136" s="162">
        <v>10</v>
      </c>
      <c r="G3136" s="25">
        <v>20.851179999999999</v>
      </c>
      <c r="H3136" s="289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 s="4"/>
      <c r="T3136" s="4"/>
      <c r="U3136" s="4"/>
      <c r="V3136" s="4"/>
    </row>
    <row r="3137" spans="1:22" ht="25.5" x14ac:dyDescent="0.25">
      <c r="A3137" s="152" t="s">
        <v>2271</v>
      </c>
      <c r="B3137" s="17" t="s">
        <v>352</v>
      </c>
      <c r="C3137" s="18">
        <v>2022</v>
      </c>
      <c r="D3137" s="12" t="s">
        <v>1813</v>
      </c>
      <c r="E3137" s="273">
        <v>1</v>
      </c>
      <c r="F3137" s="162">
        <v>15</v>
      </c>
      <c r="G3137" s="25">
        <v>30.201650000000001</v>
      </c>
      <c r="H3137" s="289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</row>
    <row r="3138" spans="1:22" ht="25.5" x14ac:dyDescent="0.25">
      <c r="A3138" s="152" t="s">
        <v>2271</v>
      </c>
      <c r="B3138" s="17" t="s">
        <v>353</v>
      </c>
      <c r="C3138" s="18">
        <v>2022</v>
      </c>
      <c r="D3138" s="12" t="s">
        <v>1813</v>
      </c>
      <c r="E3138" s="273">
        <v>1</v>
      </c>
      <c r="F3138" s="162">
        <v>15</v>
      </c>
      <c r="G3138" s="25">
        <v>25.78285</v>
      </c>
      <c r="H3138" s="289"/>
      <c r="I3138" s="4"/>
      <c r="J3138" s="4"/>
      <c r="K3138" s="4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</row>
    <row r="3139" spans="1:22" ht="25.5" x14ac:dyDescent="0.25">
      <c r="A3139" s="152" t="s">
        <v>2271</v>
      </c>
      <c r="B3139" s="17" t="s">
        <v>354</v>
      </c>
      <c r="C3139" s="18">
        <v>2022</v>
      </c>
      <c r="D3139" s="12" t="s">
        <v>1813</v>
      </c>
      <c r="E3139" s="273">
        <v>1</v>
      </c>
      <c r="F3139" s="162">
        <v>8</v>
      </c>
      <c r="G3139" s="25">
        <v>28.262520000000002</v>
      </c>
      <c r="H3139" s="289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/>
      <c r="T3139" s="4"/>
      <c r="U3139" s="4"/>
      <c r="V3139" s="4"/>
    </row>
    <row r="3140" spans="1:22" ht="25.5" x14ac:dyDescent="0.25">
      <c r="A3140" s="152" t="s">
        <v>2271</v>
      </c>
      <c r="B3140" s="17" t="s">
        <v>355</v>
      </c>
      <c r="C3140" s="18">
        <v>2022</v>
      </c>
      <c r="D3140" s="12" t="s">
        <v>1813</v>
      </c>
      <c r="E3140" s="273">
        <v>6</v>
      </c>
      <c r="F3140" s="162">
        <v>15</v>
      </c>
      <c r="G3140" s="25">
        <v>217.51470999999998</v>
      </c>
      <c r="H3140" s="289"/>
      <c r="I3140" s="4"/>
      <c r="J3140" s="4"/>
      <c r="K3140" s="4"/>
      <c r="L3140" s="4"/>
      <c r="M3140" s="4"/>
      <c r="N3140" s="4"/>
      <c r="O3140" s="4"/>
      <c r="P3140" s="4"/>
      <c r="Q3140" s="4"/>
      <c r="R3140" s="4"/>
      <c r="S3140" s="4"/>
      <c r="T3140" s="4"/>
      <c r="U3140" s="4"/>
      <c r="V3140" s="4"/>
    </row>
    <row r="3141" spans="1:22" ht="51" x14ac:dyDescent="0.25">
      <c r="A3141" s="152" t="s">
        <v>2271</v>
      </c>
      <c r="B3141" s="15" t="s">
        <v>356</v>
      </c>
      <c r="C3141" s="18">
        <v>2022</v>
      </c>
      <c r="D3141" s="12" t="s">
        <v>1813</v>
      </c>
      <c r="E3141" s="273">
        <v>1</v>
      </c>
      <c r="F3141" s="162">
        <v>15</v>
      </c>
      <c r="G3141" s="25">
        <v>32.566919999999996</v>
      </c>
      <c r="H3141" s="289"/>
      <c r="I3141" s="4"/>
      <c r="J3141" s="4"/>
      <c r="K3141" s="4"/>
      <c r="L3141" s="4"/>
      <c r="M3141" s="4"/>
      <c r="N3141" s="4"/>
      <c r="O3141" s="4"/>
      <c r="P3141" s="4"/>
      <c r="Q3141" s="4"/>
      <c r="R3141" s="4"/>
      <c r="S3141" s="4"/>
      <c r="T3141" s="4"/>
      <c r="U3141" s="4"/>
      <c r="V3141" s="4"/>
    </row>
    <row r="3142" spans="1:22" ht="38.25" x14ac:dyDescent="0.25">
      <c r="A3142" s="152" t="s">
        <v>2271</v>
      </c>
      <c r="B3142" s="15" t="s">
        <v>357</v>
      </c>
      <c r="C3142" s="18">
        <v>2022</v>
      </c>
      <c r="D3142" s="12" t="s">
        <v>1813</v>
      </c>
      <c r="E3142" s="273">
        <v>1</v>
      </c>
      <c r="F3142" s="162">
        <v>7</v>
      </c>
      <c r="G3142" s="25">
        <v>35.836190000000002</v>
      </c>
      <c r="H3142" s="289"/>
      <c r="I3142" s="4"/>
      <c r="J3142" s="4"/>
      <c r="K3142" s="4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</row>
    <row r="3143" spans="1:22" ht="25.5" x14ac:dyDescent="0.25">
      <c r="A3143" s="152" t="s">
        <v>2271</v>
      </c>
      <c r="B3143" s="15" t="s">
        <v>1353</v>
      </c>
      <c r="C3143" s="18">
        <v>2022</v>
      </c>
      <c r="D3143" s="12" t="s">
        <v>1813</v>
      </c>
      <c r="E3143" s="273">
        <v>1</v>
      </c>
      <c r="F3143" s="162">
        <v>15</v>
      </c>
      <c r="G3143" s="25">
        <v>60.887519999999995</v>
      </c>
      <c r="H3143" s="289"/>
      <c r="I3143" s="4"/>
      <c r="J3143" s="4"/>
      <c r="K3143" s="4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</row>
    <row r="3144" spans="1:22" ht="38.25" x14ac:dyDescent="0.25">
      <c r="A3144" s="152" t="s">
        <v>2271</v>
      </c>
      <c r="B3144" s="15" t="s">
        <v>362</v>
      </c>
      <c r="C3144" s="18">
        <v>2022</v>
      </c>
      <c r="D3144" s="12" t="s">
        <v>1813</v>
      </c>
      <c r="E3144" s="273">
        <v>1</v>
      </c>
      <c r="F3144" s="162">
        <v>15</v>
      </c>
      <c r="G3144" s="25">
        <v>21.432599999999997</v>
      </c>
      <c r="H3144" s="289"/>
      <c r="I3144" s="4"/>
      <c r="J3144" s="4"/>
      <c r="K3144" s="4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</row>
    <row r="3145" spans="1:22" x14ac:dyDescent="0.25">
      <c r="A3145" s="152" t="s">
        <v>2271</v>
      </c>
      <c r="B3145" s="15" t="s">
        <v>363</v>
      </c>
      <c r="C3145" s="18">
        <v>2022</v>
      </c>
      <c r="D3145" s="12" t="s">
        <v>1813</v>
      </c>
      <c r="E3145" s="273">
        <v>1</v>
      </c>
      <c r="F3145" s="162">
        <v>15</v>
      </c>
      <c r="G3145" s="25">
        <v>45.911809999999996</v>
      </c>
      <c r="H3145" s="289"/>
      <c r="I3145" s="4"/>
      <c r="J3145" s="4"/>
      <c r="K3145" s="4"/>
      <c r="L3145" s="4"/>
      <c r="M3145" s="4"/>
      <c r="N3145" s="4"/>
      <c r="O3145" s="4"/>
      <c r="P3145" s="4"/>
      <c r="Q3145" s="4"/>
      <c r="R3145" s="4"/>
      <c r="S3145" s="4"/>
      <c r="T3145" s="4"/>
      <c r="U3145" s="4"/>
      <c r="V3145" s="4"/>
    </row>
    <row r="3146" spans="1:22" x14ac:dyDescent="0.25">
      <c r="A3146" s="152" t="s">
        <v>2271</v>
      </c>
      <c r="B3146" s="15" t="s">
        <v>364</v>
      </c>
      <c r="C3146" s="18">
        <v>2022</v>
      </c>
      <c r="D3146" s="12" t="s">
        <v>1813</v>
      </c>
      <c r="E3146" s="273">
        <v>2</v>
      </c>
      <c r="F3146" s="162">
        <v>15</v>
      </c>
      <c r="G3146" s="25">
        <v>106.20247999999999</v>
      </c>
      <c r="H3146" s="289"/>
      <c r="I3146" s="4"/>
      <c r="J3146" s="4"/>
      <c r="K3146" s="4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</row>
    <row r="3147" spans="1:22" ht="25.5" x14ac:dyDescent="0.25">
      <c r="A3147" s="152" t="s">
        <v>2271</v>
      </c>
      <c r="B3147" s="15" t="s">
        <v>366</v>
      </c>
      <c r="C3147" s="18">
        <v>2022</v>
      </c>
      <c r="D3147" s="12" t="s">
        <v>1813</v>
      </c>
      <c r="E3147" s="273">
        <v>1</v>
      </c>
      <c r="F3147" s="162">
        <v>15</v>
      </c>
      <c r="G3147" s="25">
        <v>44.941870000000002</v>
      </c>
      <c r="H3147" s="289"/>
      <c r="I3147" s="4"/>
      <c r="J3147" s="4"/>
      <c r="K3147" s="4"/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</row>
    <row r="3148" spans="1:22" ht="25.5" x14ac:dyDescent="0.25">
      <c r="A3148" s="152" t="s">
        <v>2271</v>
      </c>
      <c r="B3148" s="15" t="s">
        <v>368</v>
      </c>
      <c r="C3148" s="18">
        <v>2022</v>
      </c>
      <c r="D3148" s="12" t="s">
        <v>1813</v>
      </c>
      <c r="E3148" s="273">
        <v>1</v>
      </c>
      <c r="F3148" s="162">
        <v>15</v>
      </c>
      <c r="G3148" s="25">
        <v>24.451419999999999</v>
      </c>
      <c r="H3148" s="289"/>
      <c r="I3148" s="4"/>
      <c r="J3148" s="4"/>
      <c r="K3148" s="4"/>
      <c r="L3148" s="4"/>
      <c r="M3148" s="4"/>
      <c r="N3148" s="4"/>
      <c r="O3148" s="4"/>
      <c r="P3148" s="4"/>
      <c r="Q3148" s="4"/>
      <c r="R3148" s="4"/>
      <c r="S3148" s="4"/>
      <c r="T3148" s="4"/>
      <c r="U3148" s="4"/>
      <c r="V3148" s="4"/>
    </row>
    <row r="3149" spans="1:22" ht="51" x14ac:dyDescent="0.25">
      <c r="A3149" s="152" t="s">
        <v>2271</v>
      </c>
      <c r="B3149" s="15" t="s">
        <v>1356</v>
      </c>
      <c r="C3149" s="18">
        <v>2022</v>
      </c>
      <c r="D3149" s="12" t="s">
        <v>1813</v>
      </c>
      <c r="E3149" s="273">
        <v>11</v>
      </c>
      <c r="F3149" s="162">
        <v>15</v>
      </c>
      <c r="G3149" s="25">
        <v>251.73258999999999</v>
      </c>
      <c r="H3149" s="289"/>
      <c r="I3149" s="4"/>
      <c r="J3149" s="4"/>
      <c r="K3149" s="4"/>
      <c r="L3149" s="4"/>
      <c r="M3149" s="4"/>
      <c r="N3149" s="4"/>
      <c r="O3149" s="4"/>
      <c r="P3149" s="4"/>
      <c r="Q3149" s="4"/>
      <c r="R3149" s="4"/>
      <c r="S3149" s="4"/>
      <c r="T3149" s="4"/>
      <c r="U3149" s="4"/>
      <c r="V3149" s="4"/>
    </row>
    <row r="3150" spans="1:22" ht="25.5" x14ac:dyDescent="0.25">
      <c r="A3150" s="152" t="s">
        <v>2271</v>
      </c>
      <c r="B3150" s="15" t="s">
        <v>373</v>
      </c>
      <c r="C3150" s="18">
        <v>2022</v>
      </c>
      <c r="D3150" s="12" t="s">
        <v>1813</v>
      </c>
      <c r="E3150" s="273">
        <v>1</v>
      </c>
      <c r="F3150" s="162">
        <v>15</v>
      </c>
      <c r="G3150" s="25">
        <v>49.68112</v>
      </c>
      <c r="H3150" s="289"/>
      <c r="I3150" s="4"/>
      <c r="J3150" s="4"/>
      <c r="K3150" s="4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</row>
    <row r="3151" spans="1:22" ht="51" x14ac:dyDescent="0.25">
      <c r="A3151" s="152" t="s">
        <v>2271</v>
      </c>
      <c r="B3151" s="15" t="s">
        <v>1357</v>
      </c>
      <c r="C3151" s="18">
        <v>2022</v>
      </c>
      <c r="D3151" s="12" t="s">
        <v>1813</v>
      </c>
      <c r="E3151" s="273">
        <v>2</v>
      </c>
      <c r="F3151" s="162">
        <v>15</v>
      </c>
      <c r="G3151" s="25">
        <v>52.218640000000001</v>
      </c>
      <c r="H3151" s="289"/>
      <c r="I3151" s="4"/>
      <c r="J3151" s="4"/>
      <c r="K3151" s="4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</row>
    <row r="3152" spans="1:22" x14ac:dyDescent="0.25">
      <c r="A3152" s="152" t="s">
        <v>2271</v>
      </c>
      <c r="B3152" s="15" t="s">
        <v>379</v>
      </c>
      <c r="C3152" s="18">
        <v>2022</v>
      </c>
      <c r="D3152" s="12" t="s">
        <v>1813</v>
      </c>
      <c r="E3152" s="273">
        <v>1</v>
      </c>
      <c r="F3152" s="162">
        <v>15</v>
      </c>
      <c r="G3152" s="25">
        <v>51.296610000000001</v>
      </c>
      <c r="H3152" s="289"/>
      <c r="I3152" s="4"/>
      <c r="J3152" s="4"/>
      <c r="K3152" s="4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</row>
    <row r="3153" spans="1:22" x14ac:dyDescent="0.25">
      <c r="A3153" s="152" t="s">
        <v>2271</v>
      </c>
      <c r="B3153" s="15" t="s">
        <v>1831</v>
      </c>
      <c r="C3153" s="18">
        <v>2022</v>
      </c>
      <c r="D3153" s="12" t="s">
        <v>1813</v>
      </c>
      <c r="E3153" s="273">
        <v>16</v>
      </c>
      <c r="F3153" s="162">
        <v>15</v>
      </c>
      <c r="G3153" s="25">
        <v>455.87597</v>
      </c>
      <c r="H3153" s="289"/>
      <c r="I3153" s="4"/>
      <c r="J3153" s="4"/>
      <c r="K3153" s="4"/>
      <c r="L3153" s="4"/>
      <c r="M3153" s="4"/>
      <c r="N3153" s="4"/>
      <c r="O3153" s="4"/>
      <c r="P3153" s="4"/>
      <c r="Q3153" s="4"/>
      <c r="R3153" s="4"/>
      <c r="S3153" s="4"/>
      <c r="T3153" s="4"/>
      <c r="U3153" s="4"/>
      <c r="V3153" s="4"/>
    </row>
    <row r="3154" spans="1:22" x14ac:dyDescent="0.25">
      <c r="A3154" s="152" t="s">
        <v>2271</v>
      </c>
      <c r="B3154" s="15" t="s">
        <v>1832</v>
      </c>
      <c r="C3154" s="18">
        <v>2022</v>
      </c>
      <c r="D3154" s="12" t="s">
        <v>1813</v>
      </c>
      <c r="E3154" s="273">
        <v>6</v>
      </c>
      <c r="F3154" s="162">
        <v>15</v>
      </c>
      <c r="G3154" s="25">
        <v>140.71717999999998</v>
      </c>
      <c r="H3154" s="289"/>
      <c r="I3154" s="4"/>
      <c r="J3154" s="4"/>
      <c r="K3154" s="4"/>
      <c r="L3154" s="4"/>
      <c r="M3154" s="4"/>
      <c r="N3154" s="4"/>
      <c r="O3154" s="4"/>
      <c r="P3154" s="4"/>
      <c r="Q3154" s="4"/>
      <c r="R3154" s="4"/>
      <c r="S3154" s="4"/>
      <c r="T3154" s="4"/>
      <c r="U3154" s="4"/>
      <c r="V3154" s="4"/>
    </row>
    <row r="3155" spans="1:22" x14ac:dyDescent="0.25">
      <c r="A3155" s="152" t="s">
        <v>2271</v>
      </c>
      <c r="B3155" s="15" t="s">
        <v>2314</v>
      </c>
      <c r="C3155" s="18">
        <v>2022</v>
      </c>
      <c r="D3155" s="12" t="s">
        <v>1813</v>
      </c>
      <c r="E3155" s="273">
        <v>1</v>
      </c>
      <c r="F3155" s="162">
        <v>15</v>
      </c>
      <c r="G3155" s="25">
        <v>23.63927</v>
      </c>
      <c r="H3155" s="289"/>
      <c r="I3155" s="4"/>
      <c r="J3155" s="4"/>
      <c r="K3155" s="4"/>
      <c r="L3155" s="4"/>
      <c r="M3155" s="4"/>
      <c r="N3155" s="4"/>
      <c r="O3155" s="4"/>
      <c r="P3155" s="4"/>
      <c r="Q3155" s="4"/>
      <c r="R3155" s="4"/>
      <c r="S3155" s="4"/>
      <c r="T3155" s="4"/>
      <c r="U3155" s="4"/>
      <c r="V3155" s="4"/>
    </row>
    <row r="3156" spans="1:22" x14ac:dyDescent="0.25">
      <c r="A3156" s="152" t="s">
        <v>2271</v>
      </c>
      <c r="B3156" s="15" t="s">
        <v>2315</v>
      </c>
      <c r="C3156" s="18">
        <v>2022</v>
      </c>
      <c r="D3156" s="12" t="s">
        <v>1813</v>
      </c>
      <c r="E3156" s="273">
        <v>1</v>
      </c>
      <c r="F3156" s="162">
        <v>15</v>
      </c>
      <c r="G3156" s="25">
        <v>23.12913</v>
      </c>
      <c r="H3156" s="289"/>
      <c r="I3156" s="4"/>
      <c r="J3156" s="4"/>
      <c r="K3156" s="4"/>
      <c r="L3156" s="4"/>
      <c r="M3156" s="4"/>
      <c r="N3156" s="4"/>
      <c r="O3156" s="4"/>
      <c r="P3156" s="4"/>
      <c r="Q3156" s="4"/>
      <c r="R3156" s="4"/>
      <c r="S3156" s="4"/>
      <c r="T3156" s="4"/>
      <c r="U3156" s="4"/>
      <c r="V3156" s="4"/>
    </row>
    <row r="3157" spans="1:22" ht="25.5" x14ac:dyDescent="0.25">
      <c r="A3157" s="152" t="s">
        <v>2271</v>
      </c>
      <c r="B3157" s="15" t="s">
        <v>2316</v>
      </c>
      <c r="C3157" s="18">
        <v>2022</v>
      </c>
      <c r="D3157" s="12" t="s">
        <v>1813</v>
      </c>
      <c r="E3157" s="273">
        <v>1</v>
      </c>
      <c r="F3157" s="162">
        <v>15</v>
      </c>
      <c r="G3157" s="25">
        <v>23.157450000000001</v>
      </c>
      <c r="H3157" s="289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</row>
    <row r="3158" spans="1:22" x14ac:dyDescent="0.25">
      <c r="A3158" s="152" t="s">
        <v>2271</v>
      </c>
      <c r="B3158" s="27" t="s">
        <v>1830</v>
      </c>
      <c r="C3158" s="18">
        <v>2022</v>
      </c>
      <c r="D3158" s="12" t="s">
        <v>1813</v>
      </c>
      <c r="E3158" s="273">
        <v>15</v>
      </c>
      <c r="F3158" s="162">
        <v>15</v>
      </c>
      <c r="G3158" s="25">
        <v>761.92282999999998</v>
      </c>
      <c r="H3158" s="289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</row>
    <row r="3159" spans="1:22" x14ac:dyDescent="0.25">
      <c r="A3159" s="152" t="s">
        <v>2271</v>
      </c>
      <c r="B3159" s="27" t="s">
        <v>1830</v>
      </c>
      <c r="C3159" s="18">
        <v>2022</v>
      </c>
      <c r="D3159" s="12" t="s">
        <v>1813</v>
      </c>
      <c r="E3159" s="273">
        <v>1</v>
      </c>
      <c r="F3159" s="162">
        <v>15</v>
      </c>
      <c r="G3159" s="25">
        <v>5.0821699999999996</v>
      </c>
      <c r="H3159" s="289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</row>
    <row r="3160" spans="1:22" x14ac:dyDescent="0.25">
      <c r="A3160" s="152" t="s">
        <v>2271</v>
      </c>
      <c r="B3160" s="27" t="s">
        <v>1830</v>
      </c>
      <c r="C3160" s="18">
        <v>2022</v>
      </c>
      <c r="D3160" s="12" t="s">
        <v>1813</v>
      </c>
      <c r="E3160" s="273">
        <v>1</v>
      </c>
      <c r="F3160" s="162">
        <v>15</v>
      </c>
      <c r="G3160" s="25">
        <v>3.56324</v>
      </c>
      <c r="H3160" s="289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</row>
    <row r="3161" spans="1:22" x14ac:dyDescent="0.25">
      <c r="A3161" s="152" t="s">
        <v>2271</v>
      </c>
      <c r="B3161" s="27" t="s">
        <v>1830</v>
      </c>
      <c r="C3161" s="18">
        <v>2022</v>
      </c>
      <c r="D3161" s="12" t="s">
        <v>1813</v>
      </c>
      <c r="E3161" s="273">
        <v>1</v>
      </c>
      <c r="F3161" s="162">
        <v>15</v>
      </c>
      <c r="G3161" s="25">
        <v>4.4016800000000007</v>
      </c>
      <c r="H3161" s="289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</row>
    <row r="3162" spans="1:22" x14ac:dyDescent="0.25">
      <c r="A3162" s="152" t="s">
        <v>2271</v>
      </c>
      <c r="B3162" s="27" t="s">
        <v>1830</v>
      </c>
      <c r="C3162" s="18">
        <v>2022</v>
      </c>
      <c r="D3162" s="12" t="s">
        <v>1813</v>
      </c>
      <c r="E3162" s="273">
        <v>1</v>
      </c>
      <c r="F3162" s="162">
        <v>15</v>
      </c>
      <c r="G3162" s="25">
        <v>4.1420399999999997</v>
      </c>
      <c r="H3162" s="289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</row>
    <row r="3163" spans="1:22" x14ac:dyDescent="0.25">
      <c r="A3163" s="152" t="s">
        <v>2271</v>
      </c>
      <c r="B3163" s="27" t="s">
        <v>1899</v>
      </c>
      <c r="C3163" s="18">
        <v>2022</v>
      </c>
      <c r="D3163" s="12" t="s">
        <v>1813</v>
      </c>
      <c r="E3163" s="273">
        <v>6</v>
      </c>
      <c r="F3163" s="162">
        <v>15</v>
      </c>
      <c r="G3163" s="25">
        <v>220.08611999999999</v>
      </c>
      <c r="H3163" s="289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</row>
    <row r="3164" spans="1:22" x14ac:dyDescent="0.25">
      <c r="A3164" s="152" t="s">
        <v>2271</v>
      </c>
      <c r="B3164" s="27" t="s">
        <v>1825</v>
      </c>
      <c r="C3164" s="18">
        <v>2022</v>
      </c>
      <c r="D3164" s="12" t="s">
        <v>1813</v>
      </c>
      <c r="E3164" s="273">
        <v>4</v>
      </c>
      <c r="F3164" s="162">
        <v>15</v>
      </c>
      <c r="G3164" s="25">
        <v>97.326220000000006</v>
      </c>
      <c r="H3164" s="289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</row>
    <row r="3165" spans="1:22" x14ac:dyDescent="0.25">
      <c r="A3165" s="152" t="s">
        <v>2271</v>
      </c>
      <c r="B3165" s="27" t="s">
        <v>1825</v>
      </c>
      <c r="C3165" s="18">
        <v>2022</v>
      </c>
      <c r="D3165" s="12" t="s">
        <v>1813</v>
      </c>
      <c r="E3165" s="273">
        <v>4</v>
      </c>
      <c r="F3165" s="162">
        <v>15</v>
      </c>
      <c r="G3165" s="25">
        <v>134.91248000000002</v>
      </c>
      <c r="H3165" s="289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</row>
    <row r="3166" spans="1:22" x14ac:dyDescent="0.25">
      <c r="A3166" s="152" t="s">
        <v>2271</v>
      </c>
      <c r="B3166" s="27" t="s">
        <v>1820</v>
      </c>
      <c r="C3166" s="18">
        <v>2022</v>
      </c>
      <c r="D3166" s="12" t="s">
        <v>1813</v>
      </c>
      <c r="E3166" s="273">
        <v>1</v>
      </c>
      <c r="F3166" s="162">
        <v>15</v>
      </c>
      <c r="G3166" s="25">
        <v>16.87313</v>
      </c>
      <c r="H3166" s="289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</row>
    <row r="3167" spans="1:22" x14ac:dyDescent="0.25">
      <c r="A3167" s="152" t="s">
        <v>2271</v>
      </c>
      <c r="B3167" s="27" t="s">
        <v>1820</v>
      </c>
      <c r="C3167" s="18">
        <v>2022</v>
      </c>
      <c r="D3167" s="12" t="s">
        <v>1813</v>
      </c>
      <c r="E3167" s="273">
        <v>6</v>
      </c>
      <c r="F3167" s="162">
        <v>15</v>
      </c>
      <c r="G3167" s="25">
        <v>194.23051999999998</v>
      </c>
      <c r="H3167" s="289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</row>
    <row r="3168" spans="1:22" x14ac:dyDescent="0.25">
      <c r="A3168" s="152" t="s">
        <v>2271</v>
      </c>
      <c r="B3168" s="27" t="s">
        <v>2272</v>
      </c>
      <c r="C3168" s="18">
        <v>2022</v>
      </c>
      <c r="D3168" s="12" t="s">
        <v>1813</v>
      </c>
      <c r="E3168" s="273">
        <v>4</v>
      </c>
      <c r="F3168" s="162">
        <v>15</v>
      </c>
      <c r="G3168" s="25">
        <v>73.54252000000001</v>
      </c>
      <c r="H3168" s="289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</row>
    <row r="3169" spans="1:22" x14ac:dyDescent="0.25">
      <c r="A3169" s="152" t="s">
        <v>2271</v>
      </c>
      <c r="B3169" s="27" t="s">
        <v>1812</v>
      </c>
      <c r="C3169" s="18">
        <v>2022</v>
      </c>
      <c r="D3169" s="12" t="s">
        <v>1813</v>
      </c>
      <c r="E3169" s="273">
        <v>4</v>
      </c>
      <c r="F3169" s="162">
        <v>15</v>
      </c>
      <c r="G3169" s="25">
        <v>155.80259000000001</v>
      </c>
      <c r="H3169" s="289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</row>
    <row r="3170" spans="1:22" x14ac:dyDescent="0.25">
      <c r="A3170" s="152" t="s">
        <v>2271</v>
      </c>
      <c r="B3170" s="27" t="s">
        <v>2317</v>
      </c>
      <c r="C3170" s="18">
        <v>2022</v>
      </c>
      <c r="D3170" s="12" t="s">
        <v>1813</v>
      </c>
      <c r="E3170" s="273">
        <v>1</v>
      </c>
      <c r="F3170" s="162">
        <v>15</v>
      </c>
      <c r="G3170" s="25">
        <v>67.922939999999997</v>
      </c>
      <c r="H3170" s="289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</row>
    <row r="3171" spans="1:22" ht="25.5" x14ac:dyDescent="0.25">
      <c r="A3171" s="152" t="s">
        <v>2271</v>
      </c>
      <c r="B3171" s="27" t="s">
        <v>382</v>
      </c>
      <c r="C3171" s="18">
        <v>2022</v>
      </c>
      <c r="D3171" s="12" t="s">
        <v>1813</v>
      </c>
      <c r="E3171" s="273">
        <v>1</v>
      </c>
      <c r="F3171" s="162">
        <v>15</v>
      </c>
      <c r="G3171" s="25">
        <v>58.537469999999999</v>
      </c>
      <c r="H3171" s="289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</row>
    <row r="3172" spans="1:22" ht="25.5" x14ac:dyDescent="0.25">
      <c r="A3172" s="152" t="s">
        <v>2271</v>
      </c>
      <c r="B3172" s="27" t="s">
        <v>383</v>
      </c>
      <c r="C3172" s="18">
        <v>2022</v>
      </c>
      <c r="D3172" s="12" t="s">
        <v>1813</v>
      </c>
      <c r="E3172" s="273">
        <v>1</v>
      </c>
      <c r="F3172" s="162">
        <v>15</v>
      </c>
      <c r="G3172" s="25">
        <v>58.471739999999997</v>
      </c>
      <c r="H3172" s="289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</row>
    <row r="3173" spans="1:22" ht="25.5" x14ac:dyDescent="0.25">
      <c r="A3173" s="152" t="s">
        <v>2271</v>
      </c>
      <c r="B3173" s="27" t="s">
        <v>2318</v>
      </c>
      <c r="C3173" s="18">
        <v>2022</v>
      </c>
      <c r="D3173" s="12" t="s">
        <v>1813</v>
      </c>
      <c r="E3173" s="273">
        <v>1</v>
      </c>
      <c r="F3173" s="162">
        <v>10</v>
      </c>
      <c r="G3173" s="25">
        <v>59.267339999999997</v>
      </c>
      <c r="H3173" s="289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</row>
    <row r="3174" spans="1:22" ht="25.5" x14ac:dyDescent="0.25">
      <c r="A3174" s="152" t="s">
        <v>2271</v>
      </c>
      <c r="B3174" s="27" t="s">
        <v>388</v>
      </c>
      <c r="C3174" s="18">
        <v>2022</v>
      </c>
      <c r="D3174" s="12" t="s">
        <v>1813</v>
      </c>
      <c r="E3174" s="273">
        <v>1</v>
      </c>
      <c r="F3174" s="162">
        <v>10</v>
      </c>
      <c r="G3174" s="25">
        <v>25.908339999999999</v>
      </c>
      <c r="H3174" s="289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</row>
    <row r="3175" spans="1:22" x14ac:dyDescent="0.25">
      <c r="A3175" s="152" t="s">
        <v>2271</v>
      </c>
      <c r="B3175" s="27" t="s">
        <v>2319</v>
      </c>
      <c r="C3175" s="18">
        <v>2022</v>
      </c>
      <c r="D3175" s="12" t="s">
        <v>1813</v>
      </c>
      <c r="E3175" s="273">
        <v>1</v>
      </c>
      <c r="F3175" s="162">
        <v>15</v>
      </c>
      <c r="G3175" s="25">
        <v>19.849550000000001</v>
      </c>
      <c r="H3175" s="289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</row>
    <row r="3176" spans="1:22" x14ac:dyDescent="0.25">
      <c r="A3176" s="152" t="s">
        <v>2271</v>
      </c>
      <c r="B3176" s="27" t="s">
        <v>2320</v>
      </c>
      <c r="C3176" s="18">
        <v>2022</v>
      </c>
      <c r="D3176" s="12" t="s">
        <v>1813</v>
      </c>
      <c r="E3176" s="273">
        <v>2</v>
      </c>
      <c r="F3176" s="162">
        <v>5</v>
      </c>
      <c r="G3176" s="25">
        <v>31.174529999999997</v>
      </c>
      <c r="H3176" s="289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</row>
    <row r="3177" spans="1:22" x14ac:dyDescent="0.25">
      <c r="A3177" s="152" t="s">
        <v>2271</v>
      </c>
      <c r="B3177" s="27" t="s">
        <v>2321</v>
      </c>
      <c r="C3177" s="18">
        <v>2022</v>
      </c>
      <c r="D3177" s="12" t="s">
        <v>1813</v>
      </c>
      <c r="E3177" s="273">
        <v>1</v>
      </c>
      <c r="F3177" s="162">
        <v>0</v>
      </c>
      <c r="G3177" s="25">
        <v>56.183120000000002</v>
      </c>
      <c r="H3177" s="289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</row>
    <row r="3178" spans="1:22" x14ac:dyDescent="0.25">
      <c r="A3178" s="152" t="s">
        <v>2271</v>
      </c>
      <c r="B3178" s="27" t="s">
        <v>2322</v>
      </c>
      <c r="C3178" s="18">
        <v>2022</v>
      </c>
      <c r="D3178" s="12" t="s">
        <v>1813</v>
      </c>
      <c r="E3178" s="273">
        <v>1</v>
      </c>
      <c r="F3178" s="162">
        <v>10</v>
      </c>
      <c r="G3178" s="25">
        <v>44.350439999999999</v>
      </c>
      <c r="H3178" s="289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</row>
    <row r="3179" spans="1:22" x14ac:dyDescent="0.25">
      <c r="A3179" s="152" t="s">
        <v>2271</v>
      </c>
      <c r="B3179" s="27" t="s">
        <v>397</v>
      </c>
      <c r="C3179" s="18">
        <v>2022</v>
      </c>
      <c r="D3179" s="12" t="s">
        <v>1813</v>
      </c>
      <c r="E3179" s="273">
        <v>1</v>
      </c>
      <c r="F3179" s="162">
        <v>10</v>
      </c>
      <c r="G3179" s="25">
        <v>34.506949999999996</v>
      </c>
      <c r="H3179" s="289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</row>
    <row r="3180" spans="1:22" x14ac:dyDescent="0.25">
      <c r="A3180" s="152" t="s">
        <v>2271</v>
      </c>
      <c r="B3180" s="27" t="s">
        <v>399</v>
      </c>
      <c r="C3180" s="18">
        <v>2022</v>
      </c>
      <c r="D3180" s="12" t="s">
        <v>1813</v>
      </c>
      <c r="E3180" s="273">
        <v>1</v>
      </c>
      <c r="F3180" s="162">
        <v>15</v>
      </c>
      <c r="G3180" s="25">
        <v>35.735810000000001</v>
      </c>
      <c r="H3180" s="289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</row>
    <row r="3181" spans="1:22" x14ac:dyDescent="0.25">
      <c r="A3181" s="152" t="s">
        <v>2271</v>
      </c>
      <c r="B3181" s="27" t="s">
        <v>2323</v>
      </c>
      <c r="C3181" s="18">
        <v>2022</v>
      </c>
      <c r="D3181" s="12" t="s">
        <v>1813</v>
      </c>
      <c r="E3181" s="273">
        <v>1</v>
      </c>
      <c r="F3181" s="162">
        <v>15</v>
      </c>
      <c r="G3181" s="453">
        <v>56.996459999999999</v>
      </c>
      <c r="H3181" s="289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</row>
    <row r="3182" spans="1:22" x14ac:dyDescent="0.25">
      <c r="A3182" s="152" t="s">
        <v>2271</v>
      </c>
      <c r="B3182" s="27" t="s">
        <v>2324</v>
      </c>
      <c r="C3182" s="18">
        <v>2022</v>
      </c>
      <c r="D3182" s="12" t="s">
        <v>1813</v>
      </c>
      <c r="E3182" s="273">
        <v>1</v>
      </c>
      <c r="F3182" s="162">
        <v>15</v>
      </c>
      <c r="G3182" s="454"/>
      <c r="H3182" s="289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</row>
    <row r="3183" spans="1:22" ht="25.5" x14ac:dyDescent="0.25">
      <c r="A3183" s="152" t="s">
        <v>2271</v>
      </c>
      <c r="B3183" s="27" t="s">
        <v>2325</v>
      </c>
      <c r="C3183" s="18">
        <v>2022</v>
      </c>
      <c r="D3183" s="12" t="s">
        <v>1813</v>
      </c>
      <c r="E3183" s="273">
        <v>1</v>
      </c>
      <c r="F3183" s="162">
        <v>15</v>
      </c>
      <c r="G3183" s="25">
        <v>32.007629999999999</v>
      </c>
      <c r="H3183" s="289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</row>
    <row r="3184" spans="1:22" x14ac:dyDescent="0.25">
      <c r="A3184" s="152" t="s">
        <v>2271</v>
      </c>
      <c r="B3184" s="15" t="s">
        <v>1827</v>
      </c>
      <c r="C3184" s="18">
        <v>2022</v>
      </c>
      <c r="D3184" s="12" t="s">
        <v>1813</v>
      </c>
      <c r="E3184" s="273">
        <v>3</v>
      </c>
      <c r="F3184" s="162">
        <v>0</v>
      </c>
      <c r="G3184" s="25">
        <v>69.724419999999995</v>
      </c>
      <c r="H3184" s="289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</row>
    <row r="3185" spans="1:22" x14ac:dyDescent="0.25">
      <c r="A3185" s="152" t="s">
        <v>2271</v>
      </c>
      <c r="B3185" s="15" t="s">
        <v>1836</v>
      </c>
      <c r="C3185" s="18">
        <v>2022</v>
      </c>
      <c r="D3185" s="12" t="s">
        <v>1813</v>
      </c>
      <c r="E3185" s="273">
        <v>5</v>
      </c>
      <c r="F3185" s="162">
        <v>0</v>
      </c>
      <c r="G3185" s="25">
        <v>128.3571</v>
      </c>
      <c r="H3185" s="289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</row>
    <row r="3186" spans="1:22" x14ac:dyDescent="0.25">
      <c r="A3186" s="152" t="s">
        <v>2271</v>
      </c>
      <c r="B3186" s="15" t="s">
        <v>2326</v>
      </c>
      <c r="C3186" s="18">
        <v>2022</v>
      </c>
      <c r="D3186" s="12" t="s">
        <v>1813</v>
      </c>
      <c r="E3186" s="273">
        <v>1</v>
      </c>
      <c r="F3186" s="162">
        <v>15</v>
      </c>
      <c r="G3186" s="25">
        <v>16.607020000000002</v>
      </c>
      <c r="H3186" s="289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</row>
    <row r="3187" spans="1:22" x14ac:dyDescent="0.25">
      <c r="A3187" s="152" t="s">
        <v>2271</v>
      </c>
      <c r="B3187" s="15" t="s">
        <v>2327</v>
      </c>
      <c r="C3187" s="18">
        <v>2022</v>
      </c>
      <c r="D3187" s="12" t="s">
        <v>1813</v>
      </c>
      <c r="E3187" s="273">
        <v>1</v>
      </c>
      <c r="F3187" s="162">
        <v>15</v>
      </c>
      <c r="G3187" s="25">
        <v>16.8034</v>
      </c>
      <c r="H3187" s="289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</row>
    <row r="3188" spans="1:22" ht="25.5" x14ac:dyDescent="0.25">
      <c r="A3188" s="152" t="s">
        <v>2271</v>
      </c>
      <c r="B3188" s="15" t="s">
        <v>406</v>
      </c>
      <c r="C3188" s="18">
        <v>2022</v>
      </c>
      <c r="D3188" s="12" t="s">
        <v>1813</v>
      </c>
      <c r="E3188" s="273">
        <v>1</v>
      </c>
      <c r="F3188" s="162">
        <v>15</v>
      </c>
      <c r="G3188" s="25">
        <v>16.595009999999998</v>
      </c>
      <c r="H3188" s="289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</row>
    <row r="3189" spans="1:22" ht="38.25" x14ac:dyDescent="0.25">
      <c r="A3189" s="152" t="s">
        <v>2271</v>
      </c>
      <c r="B3189" s="27" t="s">
        <v>42</v>
      </c>
      <c r="C3189" s="18">
        <v>2022</v>
      </c>
      <c r="D3189" s="12" t="s">
        <v>1813</v>
      </c>
      <c r="E3189" s="273">
        <v>1</v>
      </c>
      <c r="F3189" s="162">
        <v>15</v>
      </c>
      <c r="G3189" s="25">
        <v>33.310400000000001</v>
      </c>
      <c r="H3189" s="289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</row>
    <row r="3190" spans="1:22" x14ac:dyDescent="0.25">
      <c r="A3190" s="152" t="s">
        <v>2271</v>
      </c>
      <c r="B3190" s="15" t="s">
        <v>1822</v>
      </c>
      <c r="C3190" s="18">
        <v>2022</v>
      </c>
      <c r="D3190" s="12" t="s">
        <v>1813</v>
      </c>
      <c r="E3190" s="273">
        <v>19</v>
      </c>
      <c r="F3190" s="162">
        <v>0</v>
      </c>
      <c r="G3190" s="25">
        <v>570.17746</v>
      </c>
      <c r="H3190" s="289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</row>
    <row r="3191" spans="1:22" x14ac:dyDescent="0.25">
      <c r="A3191" s="152" t="s">
        <v>2271</v>
      </c>
      <c r="B3191" s="15" t="s">
        <v>1844</v>
      </c>
      <c r="C3191" s="18">
        <v>2022</v>
      </c>
      <c r="D3191" s="12" t="s">
        <v>1813</v>
      </c>
      <c r="E3191" s="273">
        <v>4</v>
      </c>
      <c r="F3191" s="162">
        <v>0</v>
      </c>
      <c r="G3191" s="25">
        <v>98.616950000000003</v>
      </c>
      <c r="H3191" s="289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</row>
    <row r="3192" spans="1:22" x14ac:dyDescent="0.25">
      <c r="A3192" s="152" t="s">
        <v>2271</v>
      </c>
      <c r="B3192" s="87" t="s">
        <v>1837</v>
      </c>
      <c r="C3192" s="18">
        <v>2022</v>
      </c>
      <c r="D3192" s="12" t="s">
        <v>1813</v>
      </c>
      <c r="E3192" s="273">
        <v>3</v>
      </c>
      <c r="F3192" s="162">
        <v>0</v>
      </c>
      <c r="G3192" s="25">
        <v>106.12889</v>
      </c>
      <c r="H3192" s="289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</row>
    <row r="3193" spans="1:22" ht="25.5" x14ac:dyDescent="0.25">
      <c r="A3193" s="152" t="s">
        <v>2271</v>
      </c>
      <c r="B3193" s="15" t="s">
        <v>411</v>
      </c>
      <c r="C3193" s="18">
        <v>2022</v>
      </c>
      <c r="D3193" s="12" t="s">
        <v>1813</v>
      </c>
      <c r="E3193" s="273">
        <v>1</v>
      </c>
      <c r="F3193" s="162">
        <v>15</v>
      </c>
      <c r="G3193" s="25">
        <v>58.564309999999999</v>
      </c>
      <c r="H3193" s="289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</row>
    <row r="3194" spans="1:22" x14ac:dyDescent="0.25">
      <c r="A3194" s="152" t="s">
        <v>2271</v>
      </c>
      <c r="B3194" s="15" t="s">
        <v>2328</v>
      </c>
      <c r="C3194" s="18">
        <v>2022</v>
      </c>
      <c r="D3194" s="12" t="s">
        <v>1813</v>
      </c>
      <c r="E3194" s="273">
        <v>1</v>
      </c>
      <c r="F3194" s="162">
        <v>0</v>
      </c>
      <c r="G3194" s="25">
        <v>23.845230000000001</v>
      </c>
      <c r="H3194" s="289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</row>
    <row r="3195" spans="1:22" ht="38.25" x14ac:dyDescent="0.25">
      <c r="A3195" s="152" t="s">
        <v>2271</v>
      </c>
      <c r="B3195" s="15" t="s">
        <v>414</v>
      </c>
      <c r="C3195" s="18">
        <v>2022</v>
      </c>
      <c r="D3195" s="12" t="s">
        <v>1813</v>
      </c>
      <c r="E3195" s="273">
        <v>1</v>
      </c>
      <c r="F3195" s="162">
        <v>15</v>
      </c>
      <c r="G3195" s="25">
        <v>26.72522</v>
      </c>
      <c r="H3195" s="289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</row>
    <row r="3196" spans="1:22" ht="25.5" x14ac:dyDescent="0.25">
      <c r="A3196" s="152" t="s">
        <v>2271</v>
      </c>
      <c r="B3196" s="15" t="s">
        <v>415</v>
      </c>
      <c r="C3196" s="18">
        <v>2022</v>
      </c>
      <c r="D3196" s="12" t="s">
        <v>1813</v>
      </c>
      <c r="E3196" s="273">
        <v>1</v>
      </c>
      <c r="F3196" s="162">
        <v>15</v>
      </c>
      <c r="G3196" s="25">
        <v>33.343620000000001</v>
      </c>
      <c r="H3196" s="289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</row>
    <row r="3197" spans="1:22" ht="38.25" x14ac:dyDescent="0.25">
      <c r="A3197" s="152" t="s">
        <v>2271</v>
      </c>
      <c r="B3197" s="15" t="s">
        <v>417</v>
      </c>
      <c r="C3197" s="18">
        <v>2022</v>
      </c>
      <c r="D3197" s="12" t="s">
        <v>1813</v>
      </c>
      <c r="E3197" s="273">
        <v>1</v>
      </c>
      <c r="F3197" s="162">
        <v>10</v>
      </c>
      <c r="G3197" s="25">
        <v>31.660599999999999</v>
      </c>
      <c r="H3197" s="289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</row>
    <row r="3198" spans="1:22" ht="51" x14ac:dyDescent="0.25">
      <c r="A3198" s="152" t="s">
        <v>2271</v>
      </c>
      <c r="B3198" s="15" t="s">
        <v>418</v>
      </c>
      <c r="C3198" s="18">
        <v>2022</v>
      </c>
      <c r="D3198" s="12" t="s">
        <v>1813</v>
      </c>
      <c r="E3198" s="273">
        <v>1</v>
      </c>
      <c r="F3198" s="162">
        <v>15</v>
      </c>
      <c r="G3198" s="25">
        <v>33.746139999999997</v>
      </c>
      <c r="H3198" s="289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</row>
    <row r="3199" spans="1:22" ht="38.25" x14ac:dyDescent="0.25">
      <c r="A3199" s="152" t="s">
        <v>2271</v>
      </c>
      <c r="B3199" s="15" t="s">
        <v>419</v>
      </c>
      <c r="C3199" s="18">
        <v>2022</v>
      </c>
      <c r="D3199" s="12" t="s">
        <v>1813</v>
      </c>
      <c r="E3199" s="273">
        <v>1</v>
      </c>
      <c r="F3199" s="162">
        <v>15</v>
      </c>
      <c r="G3199" s="25">
        <v>30.137</v>
      </c>
      <c r="H3199" s="289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</row>
    <row r="3200" spans="1:22" ht="25.5" x14ac:dyDescent="0.25">
      <c r="A3200" s="152" t="s">
        <v>2271</v>
      </c>
      <c r="B3200" s="15" t="s">
        <v>420</v>
      </c>
      <c r="C3200" s="18">
        <v>2022</v>
      </c>
      <c r="D3200" s="12" t="s">
        <v>1813</v>
      </c>
      <c r="E3200" s="273">
        <v>2</v>
      </c>
      <c r="F3200" s="162">
        <v>15</v>
      </c>
      <c r="G3200" s="25">
        <v>57.614220000000003</v>
      </c>
      <c r="H3200" s="289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</row>
    <row r="3201" spans="1:22" ht="38.25" x14ac:dyDescent="0.25">
      <c r="A3201" s="152" t="s">
        <v>2271</v>
      </c>
      <c r="B3201" s="15" t="s">
        <v>421</v>
      </c>
      <c r="C3201" s="18">
        <v>2022</v>
      </c>
      <c r="D3201" s="12" t="s">
        <v>1813</v>
      </c>
      <c r="E3201" s="273">
        <v>1</v>
      </c>
      <c r="F3201" s="162">
        <v>15</v>
      </c>
      <c r="G3201" s="25">
        <v>26.995609999999999</v>
      </c>
      <c r="H3201" s="289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</row>
    <row r="3202" spans="1:22" ht="25.5" x14ac:dyDescent="0.25">
      <c r="A3202" s="152" t="s">
        <v>2271</v>
      </c>
      <c r="B3202" s="15" t="s">
        <v>424</v>
      </c>
      <c r="C3202" s="18">
        <v>2022</v>
      </c>
      <c r="D3202" s="12" t="s">
        <v>1813</v>
      </c>
      <c r="E3202" s="273">
        <v>1</v>
      </c>
      <c r="F3202" s="162">
        <v>15</v>
      </c>
      <c r="G3202" s="25">
        <v>27.078189999999999</v>
      </c>
      <c r="H3202" s="289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</row>
    <row r="3203" spans="1:22" ht="25.5" x14ac:dyDescent="0.25">
      <c r="A3203" s="152" t="s">
        <v>2271</v>
      </c>
      <c r="B3203" s="15" t="s">
        <v>425</v>
      </c>
      <c r="C3203" s="18">
        <v>2022</v>
      </c>
      <c r="D3203" s="12" t="s">
        <v>1813</v>
      </c>
      <c r="E3203" s="273">
        <v>1</v>
      </c>
      <c r="F3203" s="162">
        <v>15</v>
      </c>
      <c r="G3203" s="25">
        <v>37.936109999999999</v>
      </c>
      <c r="H3203" s="289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</row>
    <row r="3204" spans="1:22" ht="38.25" x14ac:dyDescent="0.25">
      <c r="A3204" s="152" t="s">
        <v>2271</v>
      </c>
      <c r="B3204" s="15" t="s">
        <v>427</v>
      </c>
      <c r="C3204" s="18">
        <v>2022</v>
      </c>
      <c r="D3204" s="12" t="s">
        <v>1813</v>
      </c>
      <c r="E3204" s="273">
        <v>1</v>
      </c>
      <c r="F3204" s="162">
        <v>15</v>
      </c>
      <c r="G3204" s="25">
        <v>17.895289999999999</v>
      </c>
      <c r="H3204" s="289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</row>
    <row r="3205" spans="1:22" ht="38.25" x14ac:dyDescent="0.25">
      <c r="A3205" s="152" t="s">
        <v>2271</v>
      </c>
      <c r="B3205" s="15" t="s">
        <v>1365</v>
      </c>
      <c r="C3205" s="18">
        <v>2022</v>
      </c>
      <c r="D3205" s="12" t="s">
        <v>1813</v>
      </c>
      <c r="E3205" s="273">
        <v>1</v>
      </c>
      <c r="F3205" s="162">
        <v>10</v>
      </c>
      <c r="G3205" s="25">
        <v>33.883800000000001</v>
      </c>
      <c r="H3205" s="289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</row>
    <row r="3206" spans="1:22" ht="25.5" x14ac:dyDescent="0.25">
      <c r="A3206" s="152" t="s">
        <v>2271</v>
      </c>
      <c r="B3206" s="15" t="s">
        <v>1366</v>
      </c>
      <c r="C3206" s="18">
        <v>2022</v>
      </c>
      <c r="D3206" s="12" t="s">
        <v>1813</v>
      </c>
      <c r="E3206" s="273">
        <v>1</v>
      </c>
      <c r="F3206" s="162">
        <v>15</v>
      </c>
      <c r="G3206" s="25">
        <v>34.669750000000001</v>
      </c>
      <c r="H3206" s="289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</row>
    <row r="3207" spans="1:22" ht="25.5" x14ac:dyDescent="0.25">
      <c r="A3207" s="152" t="s">
        <v>2271</v>
      </c>
      <c r="B3207" s="15" t="s">
        <v>1367</v>
      </c>
      <c r="C3207" s="18">
        <v>2022</v>
      </c>
      <c r="D3207" s="12" t="s">
        <v>1813</v>
      </c>
      <c r="E3207" s="273">
        <v>1</v>
      </c>
      <c r="F3207" s="162">
        <v>15</v>
      </c>
      <c r="G3207" s="25">
        <v>26.36468</v>
      </c>
      <c r="H3207" s="289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</row>
    <row r="3208" spans="1:22" ht="51" x14ac:dyDescent="0.25">
      <c r="A3208" s="152" t="s">
        <v>2271</v>
      </c>
      <c r="B3208" s="15" t="s">
        <v>429</v>
      </c>
      <c r="C3208" s="18">
        <v>2022</v>
      </c>
      <c r="D3208" s="12" t="s">
        <v>1813</v>
      </c>
      <c r="E3208" s="273">
        <v>1</v>
      </c>
      <c r="F3208" s="162">
        <v>15</v>
      </c>
      <c r="G3208" s="25">
        <v>28.69135</v>
      </c>
      <c r="H3208" s="289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</row>
    <row r="3209" spans="1:22" ht="38.25" x14ac:dyDescent="0.25">
      <c r="A3209" s="152" t="s">
        <v>2271</v>
      </c>
      <c r="B3209" s="15" t="s">
        <v>2329</v>
      </c>
      <c r="C3209" s="18">
        <v>2022</v>
      </c>
      <c r="D3209" s="12" t="s">
        <v>1813</v>
      </c>
      <c r="E3209" s="273">
        <v>1</v>
      </c>
      <c r="F3209" s="162">
        <v>15</v>
      </c>
      <c r="G3209" s="25">
        <v>20.980150000000002</v>
      </c>
      <c r="H3209" s="289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</row>
    <row r="3210" spans="1:22" x14ac:dyDescent="0.25">
      <c r="A3210" s="152" t="s">
        <v>2271</v>
      </c>
      <c r="B3210" s="15" t="s">
        <v>1838</v>
      </c>
      <c r="C3210" s="18">
        <v>2022</v>
      </c>
      <c r="D3210" s="12" t="s">
        <v>1813</v>
      </c>
      <c r="E3210" s="273">
        <v>1</v>
      </c>
      <c r="F3210" s="162">
        <v>0</v>
      </c>
      <c r="G3210" s="25">
        <v>78.499070000000003</v>
      </c>
      <c r="H3210" s="289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</row>
    <row r="3211" spans="1:22" x14ac:dyDescent="0.25">
      <c r="A3211" s="152" t="s">
        <v>2271</v>
      </c>
      <c r="B3211" s="87" t="s">
        <v>1839</v>
      </c>
      <c r="C3211" s="18">
        <v>2022</v>
      </c>
      <c r="D3211" s="12" t="s">
        <v>1813</v>
      </c>
      <c r="E3211" s="273">
        <v>39</v>
      </c>
      <c r="F3211" s="162">
        <v>0</v>
      </c>
      <c r="G3211" s="25">
        <v>1006.5328199999999</v>
      </c>
      <c r="H3211" s="289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</row>
    <row r="3212" spans="1:22" x14ac:dyDescent="0.25">
      <c r="A3212" s="152" t="s">
        <v>2271</v>
      </c>
      <c r="B3212" s="87" t="s">
        <v>1840</v>
      </c>
      <c r="C3212" s="18">
        <v>2022</v>
      </c>
      <c r="D3212" s="12" t="s">
        <v>1813</v>
      </c>
      <c r="E3212" s="273">
        <v>1</v>
      </c>
      <c r="F3212" s="162">
        <v>0</v>
      </c>
      <c r="G3212" s="25">
        <v>271.53671999999995</v>
      </c>
      <c r="H3212" s="289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</row>
    <row r="3213" spans="1:22" x14ac:dyDescent="0.25">
      <c r="A3213" s="152" t="s">
        <v>2271</v>
      </c>
      <c r="B3213" s="87" t="s">
        <v>1841</v>
      </c>
      <c r="C3213" s="18">
        <v>2022</v>
      </c>
      <c r="D3213" s="12" t="s">
        <v>1813</v>
      </c>
      <c r="E3213" s="273">
        <v>3</v>
      </c>
      <c r="F3213" s="162">
        <v>0</v>
      </c>
      <c r="G3213" s="25">
        <v>131.78123000000002</v>
      </c>
      <c r="H3213" s="289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</row>
    <row r="3214" spans="1:22" x14ac:dyDescent="0.25">
      <c r="A3214" s="152" t="s">
        <v>2271</v>
      </c>
      <c r="B3214" s="15" t="s">
        <v>1842</v>
      </c>
      <c r="C3214" s="18">
        <v>2022</v>
      </c>
      <c r="D3214" s="12" t="s">
        <v>1813</v>
      </c>
      <c r="E3214" s="273">
        <v>30</v>
      </c>
      <c r="F3214" s="162">
        <v>0</v>
      </c>
      <c r="G3214" s="25">
        <v>1345.3541200000002</v>
      </c>
      <c r="H3214" s="289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</row>
    <row r="3215" spans="1:22" x14ac:dyDescent="0.25">
      <c r="A3215" s="152" t="s">
        <v>2271</v>
      </c>
      <c r="B3215" s="15" t="s">
        <v>1844</v>
      </c>
      <c r="C3215" s="18">
        <v>2022</v>
      </c>
      <c r="D3215" s="12" t="s">
        <v>1813</v>
      </c>
      <c r="E3215" s="273">
        <v>9</v>
      </c>
      <c r="F3215" s="162">
        <v>0</v>
      </c>
      <c r="G3215" s="25">
        <v>262.66397999999998</v>
      </c>
      <c r="H3215" s="289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</row>
    <row r="3216" spans="1:22" ht="25.5" x14ac:dyDescent="0.25">
      <c r="A3216" s="152" t="s">
        <v>2271</v>
      </c>
      <c r="B3216" s="15" t="s">
        <v>2330</v>
      </c>
      <c r="C3216" s="18">
        <v>2022</v>
      </c>
      <c r="D3216" s="12" t="s">
        <v>1813</v>
      </c>
      <c r="E3216" s="273">
        <v>1</v>
      </c>
      <c r="F3216" s="162">
        <v>15</v>
      </c>
      <c r="G3216" s="25">
        <v>21.76173</v>
      </c>
      <c r="H3216" s="289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</row>
    <row r="3217" spans="1:22" ht="25.5" x14ac:dyDescent="0.25">
      <c r="A3217" s="152" t="s">
        <v>2271</v>
      </c>
      <c r="B3217" s="15" t="s">
        <v>2331</v>
      </c>
      <c r="C3217" s="18">
        <v>2022</v>
      </c>
      <c r="D3217" s="12" t="s">
        <v>1813</v>
      </c>
      <c r="E3217" s="273">
        <v>1</v>
      </c>
      <c r="F3217" s="162">
        <v>8</v>
      </c>
      <c r="G3217" s="25">
        <v>23.482740000000003</v>
      </c>
      <c r="H3217" s="289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</row>
    <row r="3218" spans="1:22" ht="25.5" x14ac:dyDescent="0.25">
      <c r="A3218" s="152" t="s">
        <v>2271</v>
      </c>
      <c r="B3218" s="15" t="s">
        <v>433</v>
      </c>
      <c r="C3218" s="18">
        <v>2022</v>
      </c>
      <c r="D3218" s="12" t="s">
        <v>1813</v>
      </c>
      <c r="E3218" s="273">
        <v>1</v>
      </c>
      <c r="F3218" s="162">
        <v>15</v>
      </c>
      <c r="G3218" s="25">
        <v>22.047560000000001</v>
      </c>
      <c r="H3218" s="289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</row>
    <row r="3219" spans="1:22" ht="38.25" x14ac:dyDescent="0.25">
      <c r="A3219" s="152" t="s">
        <v>2271</v>
      </c>
      <c r="B3219" s="15" t="s">
        <v>435</v>
      </c>
      <c r="C3219" s="18">
        <v>2022</v>
      </c>
      <c r="D3219" s="12" t="s">
        <v>1813</v>
      </c>
      <c r="E3219" s="273">
        <v>1</v>
      </c>
      <c r="F3219" s="162">
        <v>15</v>
      </c>
      <c r="G3219" s="25">
        <v>45.985190000000003</v>
      </c>
      <c r="H3219" s="289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</row>
    <row r="3220" spans="1:22" x14ac:dyDescent="0.25">
      <c r="A3220" s="152" t="s">
        <v>2271</v>
      </c>
      <c r="B3220" s="15" t="s">
        <v>2332</v>
      </c>
      <c r="C3220" s="18">
        <v>2022</v>
      </c>
      <c r="D3220" s="12" t="s">
        <v>1813</v>
      </c>
      <c r="E3220" s="273">
        <v>2</v>
      </c>
      <c r="F3220" s="162">
        <v>10</v>
      </c>
      <c r="G3220" s="25">
        <v>53.882339999999999</v>
      </c>
      <c r="H3220" s="289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</row>
    <row r="3221" spans="1:22" x14ac:dyDescent="0.25">
      <c r="A3221" s="152" t="s">
        <v>2271</v>
      </c>
      <c r="B3221" s="87" t="s">
        <v>2333</v>
      </c>
      <c r="C3221" s="18">
        <v>2022</v>
      </c>
      <c r="D3221" s="12" t="s">
        <v>1813</v>
      </c>
      <c r="E3221" s="273">
        <v>1</v>
      </c>
      <c r="F3221" s="162">
        <v>10</v>
      </c>
      <c r="G3221" s="25">
        <v>26.369599999999998</v>
      </c>
      <c r="H3221" s="289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</row>
    <row r="3222" spans="1:22" ht="38.25" x14ac:dyDescent="0.25">
      <c r="A3222" s="152" t="s">
        <v>2271</v>
      </c>
      <c r="B3222" s="15" t="s">
        <v>440</v>
      </c>
      <c r="C3222" s="18">
        <v>2022</v>
      </c>
      <c r="D3222" s="12" t="s">
        <v>1813</v>
      </c>
      <c r="E3222" s="273">
        <v>1</v>
      </c>
      <c r="F3222" s="162">
        <v>15</v>
      </c>
      <c r="G3222" s="25">
        <v>58.44361</v>
      </c>
      <c r="H3222" s="289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</row>
    <row r="3223" spans="1:22" ht="25.5" x14ac:dyDescent="0.25">
      <c r="A3223" s="152" t="s">
        <v>2271</v>
      </c>
      <c r="B3223" s="15" t="s">
        <v>2334</v>
      </c>
      <c r="C3223" s="18">
        <v>2022</v>
      </c>
      <c r="D3223" s="12" t="s">
        <v>1813</v>
      </c>
      <c r="E3223" s="273">
        <v>1</v>
      </c>
      <c r="F3223" s="162">
        <v>15</v>
      </c>
      <c r="G3223" s="25">
        <v>58.16545</v>
      </c>
      <c r="H3223" s="289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</row>
    <row r="3224" spans="1:22" ht="25.5" x14ac:dyDescent="0.25">
      <c r="A3224" s="152" t="s">
        <v>2271</v>
      </c>
      <c r="B3224" s="15" t="s">
        <v>2335</v>
      </c>
      <c r="C3224" s="18">
        <v>2022</v>
      </c>
      <c r="D3224" s="12" t="s">
        <v>1813</v>
      </c>
      <c r="E3224" s="273">
        <v>1</v>
      </c>
      <c r="F3224" s="162">
        <v>15</v>
      </c>
      <c r="G3224" s="25">
        <v>59.280480000000004</v>
      </c>
      <c r="H3224" s="289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</row>
    <row r="3225" spans="1:22" ht="25.5" x14ac:dyDescent="0.25">
      <c r="A3225" s="152" t="s">
        <v>2271</v>
      </c>
      <c r="B3225" s="17" t="s">
        <v>446</v>
      </c>
      <c r="C3225" s="18">
        <v>2023</v>
      </c>
      <c r="D3225" s="12" t="s">
        <v>1813</v>
      </c>
      <c r="E3225" s="273">
        <v>1</v>
      </c>
      <c r="F3225" s="162">
        <v>15</v>
      </c>
      <c r="G3225" s="20">
        <v>17.609060000000003</v>
      </c>
      <c r="H3225" s="289"/>
      <c r="I3225" s="4"/>
      <c r="J3225" s="4"/>
      <c r="K3225" s="4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</row>
    <row r="3226" spans="1:22" ht="25.5" x14ac:dyDescent="0.25">
      <c r="A3226" s="152" t="s">
        <v>2271</v>
      </c>
      <c r="B3226" s="17" t="s">
        <v>451</v>
      </c>
      <c r="C3226" s="18">
        <v>2023</v>
      </c>
      <c r="D3226" s="12" t="s">
        <v>1813</v>
      </c>
      <c r="E3226" s="273">
        <v>1</v>
      </c>
      <c r="F3226" s="162">
        <v>15</v>
      </c>
      <c r="G3226" s="20">
        <v>34.146129999999999</v>
      </c>
      <c r="H3226" s="289"/>
      <c r="I3226" s="4"/>
      <c r="J3226" s="4"/>
      <c r="K3226" s="4"/>
      <c r="L3226" s="4"/>
      <c r="M3226" s="4"/>
      <c r="N3226" s="4"/>
      <c r="O3226" s="4"/>
      <c r="P3226" s="4"/>
      <c r="Q3226" s="4"/>
      <c r="R3226" s="4"/>
      <c r="S3226" s="4"/>
      <c r="T3226" s="4"/>
      <c r="U3226" s="4"/>
      <c r="V3226" s="4"/>
    </row>
    <row r="3227" spans="1:22" ht="25.5" x14ac:dyDescent="0.25">
      <c r="A3227" s="152" t="s">
        <v>2271</v>
      </c>
      <c r="B3227" s="17" t="s">
        <v>453</v>
      </c>
      <c r="C3227" s="18">
        <v>2023</v>
      </c>
      <c r="D3227" s="12" t="s">
        <v>1813</v>
      </c>
      <c r="E3227" s="273">
        <v>1</v>
      </c>
      <c r="F3227" s="162">
        <v>15</v>
      </c>
      <c r="G3227" s="20">
        <v>58.54551</v>
      </c>
      <c r="H3227" s="289"/>
      <c r="I3227" s="4"/>
      <c r="J3227" s="4"/>
      <c r="K3227" s="4"/>
      <c r="L3227" s="4"/>
      <c r="M3227" s="4"/>
      <c r="N3227" s="4"/>
      <c r="O3227" s="4"/>
      <c r="P3227" s="4"/>
      <c r="Q3227" s="4"/>
      <c r="R3227" s="4"/>
      <c r="S3227" s="4"/>
      <c r="T3227" s="4"/>
      <c r="U3227" s="4"/>
      <c r="V3227" s="4"/>
    </row>
    <row r="3228" spans="1:22" x14ac:dyDescent="0.25">
      <c r="A3228" s="152" t="s">
        <v>2271</v>
      </c>
      <c r="B3228" s="17" t="s">
        <v>454</v>
      </c>
      <c r="C3228" s="18">
        <v>2023</v>
      </c>
      <c r="D3228" s="12" t="s">
        <v>1813</v>
      </c>
      <c r="E3228" s="273">
        <v>1</v>
      </c>
      <c r="F3228" s="162">
        <v>15</v>
      </c>
      <c r="G3228" s="20">
        <v>51.530120000000004</v>
      </c>
      <c r="H3228" s="289"/>
      <c r="I3228" s="4"/>
      <c r="J3228" s="4"/>
      <c r="K3228" s="4"/>
      <c r="L3228" s="4"/>
      <c r="M3228" s="4"/>
      <c r="N3228" s="4"/>
      <c r="O3228" s="4"/>
      <c r="P3228" s="4"/>
      <c r="Q3228" s="4"/>
      <c r="R3228" s="4"/>
      <c r="S3228" s="4"/>
      <c r="T3228" s="4"/>
      <c r="U3228" s="4"/>
      <c r="V3228" s="4"/>
    </row>
    <row r="3229" spans="1:22" ht="25.5" x14ac:dyDescent="0.25">
      <c r="A3229" s="152" t="s">
        <v>2271</v>
      </c>
      <c r="B3229" s="17" t="s">
        <v>455</v>
      </c>
      <c r="C3229" s="18">
        <v>2023</v>
      </c>
      <c r="D3229" s="12" t="s">
        <v>1813</v>
      </c>
      <c r="E3229" s="273">
        <v>1</v>
      </c>
      <c r="F3229" s="162">
        <v>15</v>
      </c>
      <c r="G3229" s="20">
        <v>40.522760000000005</v>
      </c>
      <c r="H3229" s="289"/>
      <c r="I3229" s="4"/>
      <c r="J3229" s="4"/>
      <c r="K3229" s="4"/>
      <c r="L3229" s="4"/>
      <c r="M3229" s="4"/>
      <c r="N3229" s="4"/>
      <c r="O3229" s="4"/>
      <c r="P3229" s="4"/>
      <c r="Q3229" s="4"/>
      <c r="R3229" s="4"/>
      <c r="S3229" s="4"/>
      <c r="T3229" s="4"/>
      <c r="U3229" s="4"/>
      <c r="V3229" s="4"/>
    </row>
    <row r="3230" spans="1:22" x14ac:dyDescent="0.25">
      <c r="A3230" s="152" t="s">
        <v>2271</v>
      </c>
      <c r="B3230" s="17" t="s">
        <v>456</v>
      </c>
      <c r="C3230" s="18">
        <v>2023</v>
      </c>
      <c r="D3230" s="12" t="s">
        <v>1813</v>
      </c>
      <c r="E3230" s="273">
        <v>1</v>
      </c>
      <c r="F3230" s="162">
        <v>6</v>
      </c>
      <c r="G3230" s="20">
        <v>25.528560000000002</v>
      </c>
      <c r="H3230" s="289"/>
      <c r="I3230" s="4"/>
      <c r="J3230" s="4"/>
      <c r="K3230" s="4"/>
      <c r="L3230" s="4"/>
      <c r="M3230" s="4"/>
      <c r="N3230" s="4"/>
      <c r="O3230" s="4"/>
      <c r="P3230" s="4"/>
      <c r="Q3230" s="4"/>
      <c r="R3230" s="4"/>
      <c r="S3230" s="4"/>
      <c r="T3230" s="4"/>
      <c r="U3230" s="4"/>
      <c r="V3230" s="4"/>
    </row>
    <row r="3231" spans="1:22" x14ac:dyDescent="0.25">
      <c r="A3231" s="152" t="s">
        <v>2271</v>
      </c>
      <c r="B3231" s="17" t="s">
        <v>457</v>
      </c>
      <c r="C3231" s="18">
        <v>2023</v>
      </c>
      <c r="D3231" s="12" t="s">
        <v>1813</v>
      </c>
      <c r="E3231" s="273">
        <v>1</v>
      </c>
      <c r="F3231" s="162">
        <v>15</v>
      </c>
      <c r="G3231" s="20">
        <v>32.782170000000001</v>
      </c>
      <c r="H3231" s="289"/>
      <c r="I3231" s="4"/>
      <c r="J3231" s="4"/>
      <c r="K3231" s="4"/>
      <c r="L3231" s="4"/>
      <c r="M3231" s="4"/>
      <c r="N3231" s="4"/>
      <c r="O3231" s="4"/>
      <c r="P3231" s="4"/>
      <c r="Q3231" s="4"/>
      <c r="R3231" s="4"/>
      <c r="S3231" s="4"/>
      <c r="T3231" s="4"/>
      <c r="U3231" s="4"/>
      <c r="V3231" s="4"/>
    </row>
    <row r="3232" spans="1:22" x14ac:dyDescent="0.25">
      <c r="A3232" s="152" t="s">
        <v>2271</v>
      </c>
      <c r="B3232" s="17" t="s">
        <v>458</v>
      </c>
      <c r="C3232" s="18">
        <v>2023</v>
      </c>
      <c r="D3232" s="12" t="s">
        <v>1813</v>
      </c>
      <c r="E3232" s="273">
        <v>1</v>
      </c>
      <c r="F3232" s="162">
        <v>15</v>
      </c>
      <c r="G3232" s="20">
        <v>35.457470000000001</v>
      </c>
      <c r="H3232" s="289"/>
      <c r="I3232" s="4"/>
      <c r="J3232" s="4"/>
      <c r="K3232" s="4"/>
      <c r="L3232" s="4"/>
      <c r="M3232" s="4"/>
      <c r="N3232" s="4"/>
      <c r="O3232" s="4"/>
      <c r="P3232" s="4"/>
      <c r="Q3232" s="4"/>
      <c r="R3232" s="4"/>
      <c r="S3232" s="4"/>
      <c r="T3232" s="4"/>
      <c r="U3232" s="4"/>
      <c r="V3232" s="4"/>
    </row>
    <row r="3233" spans="1:22" x14ac:dyDescent="0.25">
      <c r="A3233" s="152" t="s">
        <v>2271</v>
      </c>
      <c r="B3233" s="17" t="s">
        <v>2336</v>
      </c>
      <c r="C3233" s="18">
        <v>2023</v>
      </c>
      <c r="D3233" s="12" t="s">
        <v>1813</v>
      </c>
      <c r="E3233" s="273">
        <v>1</v>
      </c>
      <c r="F3233" s="162">
        <v>5</v>
      </c>
      <c r="G3233" s="20">
        <v>35.061930000000004</v>
      </c>
      <c r="H3233" s="289"/>
      <c r="I3233" s="4"/>
      <c r="J3233" s="4"/>
      <c r="K3233" s="4"/>
      <c r="L3233" s="4"/>
      <c r="M3233" s="4"/>
      <c r="N3233" s="4"/>
      <c r="O3233" s="4"/>
      <c r="P3233" s="4"/>
      <c r="Q3233" s="4"/>
      <c r="R3233" s="4"/>
      <c r="S3233" s="4"/>
      <c r="T3233" s="4"/>
      <c r="U3233" s="4"/>
      <c r="V3233" s="4"/>
    </row>
    <row r="3234" spans="1:22" x14ac:dyDescent="0.25">
      <c r="A3234" s="152" t="s">
        <v>2271</v>
      </c>
      <c r="B3234" s="17" t="s">
        <v>1816</v>
      </c>
      <c r="C3234" s="18">
        <v>2023</v>
      </c>
      <c r="D3234" s="12" t="s">
        <v>1813</v>
      </c>
      <c r="E3234" s="273">
        <v>6</v>
      </c>
      <c r="F3234" s="162">
        <v>0</v>
      </c>
      <c r="G3234" s="20">
        <v>103.96789</v>
      </c>
      <c r="H3234" s="289"/>
      <c r="I3234" s="4"/>
      <c r="J3234" s="4"/>
      <c r="K3234" s="4"/>
      <c r="L3234" s="4"/>
      <c r="M3234" s="4"/>
      <c r="N3234" s="4"/>
      <c r="O3234" s="4"/>
      <c r="P3234" s="4"/>
      <c r="Q3234" s="4"/>
      <c r="R3234" s="4"/>
      <c r="S3234" s="4"/>
      <c r="T3234" s="4"/>
      <c r="U3234" s="4"/>
      <c r="V3234" s="4"/>
    </row>
    <row r="3235" spans="1:22" x14ac:dyDescent="0.25">
      <c r="A3235" s="152" t="s">
        <v>2271</v>
      </c>
      <c r="B3235" s="17" t="s">
        <v>1816</v>
      </c>
      <c r="C3235" s="18">
        <v>2023</v>
      </c>
      <c r="D3235" s="12" t="s">
        <v>1813</v>
      </c>
      <c r="E3235" s="273">
        <v>17</v>
      </c>
      <c r="F3235" s="162">
        <v>0</v>
      </c>
      <c r="G3235" s="20">
        <v>305.46471000000003</v>
      </c>
      <c r="H3235" s="289"/>
      <c r="I3235" s="4"/>
      <c r="J3235" s="4"/>
      <c r="K3235" s="4"/>
      <c r="L3235" s="4"/>
      <c r="M3235" s="4"/>
      <c r="N3235" s="4"/>
      <c r="O3235" s="4"/>
      <c r="P3235" s="4"/>
      <c r="Q3235" s="4"/>
      <c r="R3235" s="4"/>
      <c r="S3235" s="4"/>
      <c r="T3235" s="4"/>
      <c r="U3235" s="4"/>
      <c r="V3235" s="4"/>
    </row>
    <row r="3236" spans="1:22" x14ac:dyDescent="0.25">
      <c r="A3236" s="152" t="s">
        <v>2271</v>
      </c>
      <c r="B3236" s="17" t="s">
        <v>1850</v>
      </c>
      <c r="C3236" s="18">
        <v>2023</v>
      </c>
      <c r="D3236" s="12" t="s">
        <v>1813</v>
      </c>
      <c r="E3236" s="273">
        <v>1</v>
      </c>
      <c r="F3236" s="162">
        <v>0</v>
      </c>
      <c r="G3236" s="20">
        <v>22.141680000000001</v>
      </c>
      <c r="H3236" s="289"/>
      <c r="I3236" s="4"/>
      <c r="J3236" s="4"/>
      <c r="K3236" s="4"/>
      <c r="L3236" s="4"/>
      <c r="M3236" s="4"/>
      <c r="N3236" s="4"/>
      <c r="O3236" s="4"/>
      <c r="P3236" s="4"/>
      <c r="Q3236" s="4"/>
      <c r="R3236" s="4"/>
      <c r="S3236" s="4"/>
      <c r="T3236" s="4"/>
      <c r="U3236" s="4"/>
      <c r="V3236" s="4"/>
    </row>
    <row r="3237" spans="1:22" ht="25.5" x14ac:dyDescent="0.25">
      <c r="A3237" s="152" t="s">
        <v>2271</v>
      </c>
      <c r="B3237" s="17" t="s">
        <v>467</v>
      </c>
      <c r="C3237" s="18">
        <v>2023</v>
      </c>
      <c r="D3237" s="12" t="s">
        <v>1813</v>
      </c>
      <c r="E3237" s="273">
        <v>1</v>
      </c>
      <c r="F3237" s="162">
        <v>15</v>
      </c>
      <c r="G3237" s="20">
        <v>36.31579</v>
      </c>
      <c r="H3237" s="289"/>
      <c r="I3237" s="4"/>
      <c r="J3237" s="4"/>
      <c r="K3237" s="4"/>
      <c r="L3237" s="4"/>
      <c r="M3237" s="4"/>
      <c r="N3237" s="4"/>
      <c r="O3237" s="4"/>
      <c r="P3237" s="4"/>
      <c r="Q3237" s="4"/>
      <c r="R3237" s="4"/>
      <c r="S3237" s="4"/>
      <c r="T3237" s="4"/>
      <c r="U3237" s="4"/>
      <c r="V3237" s="4"/>
    </row>
    <row r="3238" spans="1:22" ht="25.5" x14ac:dyDescent="0.25">
      <c r="A3238" s="152" t="s">
        <v>2271</v>
      </c>
      <c r="B3238" s="17" t="s">
        <v>1374</v>
      </c>
      <c r="C3238" s="18">
        <v>2023</v>
      </c>
      <c r="D3238" s="12" t="s">
        <v>1813</v>
      </c>
      <c r="E3238" s="273">
        <v>1</v>
      </c>
      <c r="F3238" s="162">
        <v>15</v>
      </c>
      <c r="G3238" s="20">
        <v>47.20384</v>
      </c>
      <c r="H3238" s="289"/>
      <c r="I3238" s="4"/>
      <c r="J3238" s="4"/>
      <c r="K3238" s="4"/>
      <c r="L3238" s="4"/>
      <c r="M3238" s="4"/>
      <c r="N3238" s="4"/>
      <c r="O3238" s="4"/>
      <c r="P3238" s="4"/>
      <c r="Q3238" s="4"/>
      <c r="R3238" s="4"/>
      <c r="S3238" s="4"/>
      <c r="T3238" s="4"/>
      <c r="U3238" s="4"/>
      <c r="V3238" s="4"/>
    </row>
    <row r="3239" spans="1:22" ht="25.5" x14ac:dyDescent="0.25">
      <c r="A3239" s="152" t="s">
        <v>2271</v>
      </c>
      <c r="B3239" s="17" t="s">
        <v>474</v>
      </c>
      <c r="C3239" s="18">
        <v>2023</v>
      </c>
      <c r="D3239" s="12" t="s">
        <v>1813</v>
      </c>
      <c r="E3239" s="273">
        <v>1</v>
      </c>
      <c r="F3239" s="162">
        <v>15</v>
      </c>
      <c r="G3239" s="25">
        <v>30.498889999999999</v>
      </c>
      <c r="H3239" s="289"/>
      <c r="I3239" s="4"/>
      <c r="J3239" s="4"/>
      <c r="K3239" s="4"/>
      <c r="L3239" s="4"/>
      <c r="M3239" s="4"/>
      <c r="N3239" s="4"/>
      <c r="O3239" s="4"/>
      <c r="P3239" s="4"/>
      <c r="Q3239" s="4"/>
      <c r="R3239" s="4"/>
      <c r="S3239" s="4"/>
      <c r="T3239" s="4"/>
      <c r="U3239" s="4"/>
      <c r="V3239" s="4"/>
    </row>
    <row r="3240" spans="1:22" x14ac:dyDescent="0.25">
      <c r="A3240" s="152" t="s">
        <v>2271</v>
      </c>
      <c r="B3240" s="17" t="s">
        <v>476</v>
      </c>
      <c r="C3240" s="18">
        <v>2023</v>
      </c>
      <c r="D3240" s="12" t="s">
        <v>1813</v>
      </c>
      <c r="E3240" s="273">
        <v>2</v>
      </c>
      <c r="F3240" s="162">
        <v>15</v>
      </c>
      <c r="G3240" s="25">
        <v>75.566130000000001</v>
      </c>
      <c r="H3240" s="289"/>
      <c r="I3240" s="4"/>
      <c r="J3240" s="4"/>
      <c r="K3240" s="4"/>
      <c r="L3240" s="4"/>
      <c r="M3240" s="4"/>
      <c r="N3240" s="4"/>
      <c r="O3240" s="4"/>
      <c r="P3240" s="4"/>
      <c r="Q3240" s="4"/>
      <c r="R3240" s="4"/>
      <c r="S3240" s="4"/>
      <c r="T3240" s="4"/>
      <c r="U3240" s="4"/>
      <c r="V3240" s="4"/>
    </row>
    <row r="3241" spans="1:22" ht="25.5" x14ac:dyDescent="0.25">
      <c r="A3241" s="152" t="s">
        <v>2271</v>
      </c>
      <c r="B3241" s="17" t="s">
        <v>35</v>
      </c>
      <c r="C3241" s="18">
        <v>2023</v>
      </c>
      <c r="D3241" s="12" t="s">
        <v>1813</v>
      </c>
      <c r="E3241" s="273">
        <v>3</v>
      </c>
      <c r="F3241" s="162">
        <v>15</v>
      </c>
      <c r="G3241" s="25">
        <v>110.83237</v>
      </c>
      <c r="H3241" s="289"/>
      <c r="I3241" s="4"/>
      <c r="J3241" s="4"/>
      <c r="K3241" s="4"/>
      <c r="L3241" s="4"/>
      <c r="M3241" s="4"/>
      <c r="N3241" s="4"/>
      <c r="O3241" s="4"/>
      <c r="P3241" s="4"/>
      <c r="Q3241" s="4"/>
      <c r="R3241" s="4"/>
      <c r="S3241" s="4"/>
      <c r="T3241" s="4"/>
      <c r="U3241" s="4"/>
      <c r="V3241" s="4"/>
    </row>
    <row r="3242" spans="1:22" ht="25.5" x14ac:dyDescent="0.25">
      <c r="A3242" s="152" t="s">
        <v>2271</v>
      </c>
      <c r="B3242" s="17" t="s">
        <v>1378</v>
      </c>
      <c r="C3242" s="18">
        <v>2023</v>
      </c>
      <c r="D3242" s="12" t="s">
        <v>1813</v>
      </c>
      <c r="E3242" s="273">
        <v>1</v>
      </c>
      <c r="F3242" s="162">
        <v>15</v>
      </c>
      <c r="G3242" s="25">
        <v>29.74399</v>
      </c>
      <c r="H3242" s="289"/>
      <c r="I3242" s="4"/>
      <c r="J3242" s="4"/>
      <c r="K3242" s="4"/>
      <c r="L3242" s="4"/>
      <c r="M3242" s="4"/>
      <c r="N3242" s="4"/>
      <c r="O3242" s="4"/>
      <c r="P3242" s="4"/>
      <c r="Q3242" s="4"/>
      <c r="R3242" s="4"/>
      <c r="S3242" s="4"/>
      <c r="T3242" s="4"/>
      <c r="U3242" s="4"/>
      <c r="V3242" s="4"/>
    </row>
    <row r="3243" spans="1:22" ht="25.5" x14ac:dyDescent="0.25">
      <c r="A3243" s="152" t="s">
        <v>2271</v>
      </c>
      <c r="B3243" s="17" t="s">
        <v>1378</v>
      </c>
      <c r="C3243" s="18">
        <v>2023</v>
      </c>
      <c r="D3243" s="12" t="s">
        <v>1813</v>
      </c>
      <c r="E3243" s="273">
        <v>1</v>
      </c>
      <c r="F3243" s="162">
        <v>15</v>
      </c>
      <c r="G3243" s="25">
        <v>31.261430000000001</v>
      </c>
      <c r="H3243" s="289"/>
      <c r="I3243" s="4"/>
      <c r="J3243" s="4"/>
      <c r="K3243" s="4"/>
      <c r="L3243" s="4"/>
      <c r="M3243" s="4"/>
      <c r="N3243" s="4"/>
      <c r="O3243" s="4"/>
      <c r="P3243" s="4"/>
      <c r="Q3243" s="4"/>
      <c r="R3243" s="4"/>
      <c r="S3243" s="4"/>
      <c r="T3243" s="4"/>
      <c r="U3243" s="4"/>
      <c r="V3243" s="4"/>
    </row>
    <row r="3244" spans="1:22" ht="25.5" x14ac:dyDescent="0.25">
      <c r="A3244" s="152" t="s">
        <v>2271</v>
      </c>
      <c r="B3244" s="17" t="s">
        <v>482</v>
      </c>
      <c r="C3244" s="18">
        <v>2023</v>
      </c>
      <c r="D3244" s="12" t="s">
        <v>1813</v>
      </c>
      <c r="E3244" s="273">
        <v>1</v>
      </c>
      <c r="F3244" s="162">
        <v>15</v>
      </c>
      <c r="G3244" s="25">
        <v>34.201749999999997</v>
      </c>
      <c r="H3244" s="289"/>
      <c r="I3244" s="4"/>
      <c r="J3244" s="4"/>
      <c r="K3244" s="4"/>
      <c r="L3244" s="4"/>
      <c r="M3244" s="4"/>
      <c r="N3244" s="4"/>
      <c r="O3244" s="4"/>
      <c r="P3244" s="4"/>
      <c r="Q3244" s="4"/>
      <c r="R3244" s="4"/>
      <c r="S3244" s="4"/>
      <c r="T3244" s="4"/>
      <c r="U3244" s="4"/>
      <c r="V3244" s="4"/>
    </row>
    <row r="3245" spans="1:22" x14ac:dyDescent="0.25">
      <c r="A3245" s="152" t="s">
        <v>2271</v>
      </c>
      <c r="B3245" s="17" t="s">
        <v>483</v>
      </c>
      <c r="C3245" s="18">
        <v>2023</v>
      </c>
      <c r="D3245" s="12" t="s">
        <v>1813</v>
      </c>
      <c r="E3245" s="273">
        <v>1</v>
      </c>
      <c r="F3245" s="162">
        <v>15</v>
      </c>
      <c r="G3245" s="25">
        <v>41.889809999999997</v>
      </c>
      <c r="H3245" s="289"/>
      <c r="I3245" s="4"/>
      <c r="J3245" s="4"/>
      <c r="K3245" s="4"/>
      <c r="L3245" s="4"/>
      <c r="M3245" s="4"/>
      <c r="N3245" s="4"/>
      <c r="O3245" s="4"/>
      <c r="P3245" s="4"/>
      <c r="Q3245" s="4"/>
      <c r="R3245" s="4"/>
      <c r="S3245" s="4"/>
      <c r="T3245" s="4"/>
      <c r="U3245" s="4"/>
      <c r="V3245" s="4"/>
    </row>
    <row r="3246" spans="1:22" ht="25.5" x14ac:dyDescent="0.25">
      <c r="A3246" s="152" t="s">
        <v>2271</v>
      </c>
      <c r="B3246" s="17" t="s">
        <v>485</v>
      </c>
      <c r="C3246" s="18">
        <v>2023</v>
      </c>
      <c r="D3246" s="12" t="s">
        <v>1813</v>
      </c>
      <c r="E3246" s="273">
        <v>1</v>
      </c>
      <c r="F3246" s="162">
        <v>15</v>
      </c>
      <c r="G3246" s="25">
        <v>22.346340000000001</v>
      </c>
      <c r="H3246" s="289"/>
      <c r="I3246" s="4"/>
      <c r="J3246" s="4"/>
      <c r="K3246" s="4"/>
      <c r="L3246" s="4"/>
      <c r="M3246" s="4"/>
      <c r="N3246" s="4"/>
      <c r="O3246" s="4"/>
      <c r="P3246" s="4"/>
      <c r="Q3246" s="4"/>
      <c r="R3246" s="4"/>
      <c r="S3246" s="4"/>
      <c r="T3246" s="4"/>
      <c r="U3246" s="4"/>
      <c r="V3246" s="4"/>
    </row>
    <row r="3247" spans="1:22" ht="38.25" x14ac:dyDescent="0.25">
      <c r="A3247" s="152" t="s">
        <v>2271</v>
      </c>
      <c r="B3247" s="17" t="s">
        <v>487</v>
      </c>
      <c r="C3247" s="18">
        <v>2023</v>
      </c>
      <c r="D3247" s="12" t="s">
        <v>1813</v>
      </c>
      <c r="E3247" s="273">
        <v>1</v>
      </c>
      <c r="F3247" s="162">
        <v>15</v>
      </c>
      <c r="G3247" s="25">
        <v>36.296699999999994</v>
      </c>
      <c r="H3247" s="289"/>
      <c r="I3247" s="4"/>
      <c r="J3247" s="4"/>
      <c r="K3247" s="4"/>
      <c r="L3247" s="4"/>
      <c r="M3247" s="4"/>
      <c r="N3247" s="4"/>
      <c r="O3247" s="4"/>
      <c r="P3247" s="4"/>
      <c r="Q3247" s="4"/>
      <c r="R3247" s="4"/>
      <c r="S3247" s="4"/>
      <c r="T3247" s="4"/>
      <c r="U3247" s="4"/>
      <c r="V3247" s="4"/>
    </row>
    <row r="3248" spans="1:22" ht="38.25" x14ac:dyDescent="0.25">
      <c r="A3248" s="152" t="s">
        <v>2271</v>
      </c>
      <c r="B3248" s="17" t="s">
        <v>488</v>
      </c>
      <c r="C3248" s="18">
        <v>2023</v>
      </c>
      <c r="D3248" s="12" t="s">
        <v>1813</v>
      </c>
      <c r="E3248" s="273">
        <v>1</v>
      </c>
      <c r="F3248" s="162">
        <v>15</v>
      </c>
      <c r="G3248" s="25">
        <v>37.618749999999999</v>
      </c>
      <c r="H3248" s="289"/>
      <c r="I3248" s="4"/>
      <c r="J3248" s="4"/>
      <c r="K3248" s="4"/>
      <c r="L3248" s="4"/>
      <c r="M3248" s="4"/>
      <c r="N3248" s="4"/>
      <c r="O3248" s="4"/>
      <c r="P3248" s="4"/>
      <c r="Q3248" s="4"/>
      <c r="R3248" s="4"/>
      <c r="S3248" s="4"/>
      <c r="T3248" s="4"/>
      <c r="U3248" s="4"/>
      <c r="V3248" s="4"/>
    </row>
    <row r="3249" spans="1:22" ht="38.25" x14ac:dyDescent="0.25">
      <c r="A3249" s="152" t="s">
        <v>2271</v>
      </c>
      <c r="B3249" s="17" t="s">
        <v>2337</v>
      </c>
      <c r="C3249" s="18">
        <v>2023</v>
      </c>
      <c r="D3249" s="12" t="s">
        <v>1813</v>
      </c>
      <c r="E3249" s="273">
        <v>1</v>
      </c>
      <c r="F3249" s="162">
        <v>15</v>
      </c>
      <c r="G3249" s="25">
        <v>19.943490000000001</v>
      </c>
      <c r="H3249" s="289"/>
      <c r="I3249" s="4"/>
      <c r="J3249" s="4"/>
      <c r="K3249" s="4"/>
      <c r="L3249" s="4"/>
      <c r="M3249" s="4"/>
      <c r="N3249" s="4"/>
      <c r="O3249" s="4"/>
      <c r="P3249" s="4"/>
      <c r="Q3249" s="4"/>
      <c r="R3249" s="4"/>
      <c r="S3249" s="4"/>
      <c r="T3249" s="4"/>
      <c r="U3249" s="4"/>
      <c r="V3249" s="4"/>
    </row>
    <row r="3250" spans="1:22" x14ac:dyDescent="0.25">
      <c r="A3250" s="152" t="s">
        <v>2271</v>
      </c>
      <c r="B3250" s="17" t="s">
        <v>2338</v>
      </c>
      <c r="C3250" s="18">
        <v>2023</v>
      </c>
      <c r="D3250" s="12" t="s">
        <v>1813</v>
      </c>
      <c r="E3250" s="273">
        <v>1</v>
      </c>
      <c r="F3250" s="162">
        <v>15</v>
      </c>
      <c r="G3250" s="25">
        <v>21.835180000000001</v>
      </c>
      <c r="H3250" s="289"/>
      <c r="I3250" s="4"/>
      <c r="J3250" s="4"/>
      <c r="K3250" s="4"/>
      <c r="L3250" s="4"/>
      <c r="M3250" s="4"/>
      <c r="N3250" s="4"/>
      <c r="O3250" s="4"/>
      <c r="P3250" s="4"/>
      <c r="Q3250" s="4"/>
      <c r="R3250" s="4"/>
      <c r="S3250" s="4"/>
      <c r="T3250" s="4"/>
      <c r="U3250" s="4"/>
      <c r="V3250" s="4"/>
    </row>
    <row r="3251" spans="1:22" ht="25.5" x14ac:dyDescent="0.25">
      <c r="A3251" s="152" t="s">
        <v>2271</v>
      </c>
      <c r="B3251" s="17" t="s">
        <v>495</v>
      </c>
      <c r="C3251" s="18">
        <v>2023</v>
      </c>
      <c r="D3251" s="12" t="s">
        <v>1813</v>
      </c>
      <c r="E3251" s="273">
        <v>1</v>
      </c>
      <c r="F3251" s="162">
        <v>15</v>
      </c>
      <c r="G3251" s="25">
        <v>29.840240000000001</v>
      </c>
      <c r="H3251" s="289"/>
      <c r="I3251" s="4"/>
      <c r="J3251" s="4"/>
      <c r="K3251" s="4"/>
      <c r="L3251" s="4"/>
      <c r="M3251" s="4"/>
      <c r="N3251" s="4"/>
      <c r="O3251" s="4"/>
      <c r="P3251" s="4"/>
      <c r="Q3251" s="4"/>
      <c r="R3251" s="4"/>
      <c r="S3251" s="4"/>
      <c r="T3251" s="4"/>
      <c r="U3251" s="4"/>
      <c r="V3251" s="4"/>
    </row>
    <row r="3252" spans="1:22" x14ac:dyDescent="0.25">
      <c r="A3252" s="152" t="s">
        <v>2271</v>
      </c>
      <c r="B3252" s="17" t="s">
        <v>497</v>
      </c>
      <c r="C3252" s="18">
        <v>2023</v>
      </c>
      <c r="D3252" s="12" t="s">
        <v>1813</v>
      </c>
      <c r="E3252" s="273">
        <v>1</v>
      </c>
      <c r="F3252" s="162">
        <v>7</v>
      </c>
      <c r="G3252" s="25">
        <v>43.647769999999994</v>
      </c>
      <c r="H3252" s="289"/>
      <c r="I3252" s="4"/>
      <c r="J3252" s="4"/>
      <c r="K3252" s="4"/>
      <c r="L3252" s="4"/>
      <c r="M3252" s="4"/>
      <c r="N3252" s="4"/>
      <c r="O3252" s="4"/>
      <c r="P3252" s="4"/>
      <c r="Q3252" s="4"/>
      <c r="R3252" s="4"/>
      <c r="S3252" s="4"/>
      <c r="T3252" s="4"/>
      <c r="U3252" s="4"/>
      <c r="V3252" s="4"/>
    </row>
    <row r="3253" spans="1:22" ht="25.5" x14ac:dyDescent="0.25">
      <c r="A3253" s="152" t="s">
        <v>2271</v>
      </c>
      <c r="B3253" s="17" t="s">
        <v>1380</v>
      </c>
      <c r="C3253" s="18">
        <v>2023</v>
      </c>
      <c r="D3253" s="12" t="s">
        <v>1813</v>
      </c>
      <c r="E3253" s="273">
        <v>1</v>
      </c>
      <c r="F3253" s="162">
        <v>15</v>
      </c>
      <c r="G3253" s="26">
        <v>31.403389999999998</v>
      </c>
      <c r="H3253" s="289"/>
      <c r="I3253" s="4"/>
      <c r="J3253" s="4"/>
      <c r="K3253" s="4"/>
      <c r="L3253" s="4"/>
      <c r="M3253" s="4"/>
      <c r="N3253" s="4"/>
      <c r="O3253" s="4"/>
      <c r="P3253" s="4"/>
      <c r="Q3253" s="4"/>
      <c r="R3253" s="4"/>
      <c r="S3253" s="4"/>
      <c r="T3253" s="4"/>
      <c r="U3253" s="4"/>
      <c r="V3253" s="4"/>
    </row>
    <row r="3254" spans="1:22" x14ac:dyDescent="0.25">
      <c r="A3254" s="152" t="s">
        <v>2271</v>
      </c>
      <c r="B3254" s="17" t="s">
        <v>37</v>
      </c>
      <c r="C3254" s="18">
        <v>2023</v>
      </c>
      <c r="D3254" s="12" t="s">
        <v>1813</v>
      </c>
      <c r="E3254" s="273">
        <v>1</v>
      </c>
      <c r="F3254" s="162">
        <v>15</v>
      </c>
      <c r="G3254" s="26">
        <v>42.429540000000003</v>
      </c>
      <c r="H3254" s="289"/>
      <c r="I3254" s="4"/>
      <c r="J3254" s="4"/>
      <c r="K3254" s="4"/>
      <c r="L3254" s="4"/>
      <c r="M3254" s="4"/>
      <c r="N3254" s="4"/>
      <c r="O3254" s="4"/>
      <c r="P3254" s="4"/>
      <c r="Q3254" s="4"/>
      <c r="R3254" s="4"/>
      <c r="S3254" s="4"/>
      <c r="T3254" s="4"/>
      <c r="U3254" s="4"/>
      <c r="V3254" s="4"/>
    </row>
    <row r="3255" spans="1:22" x14ac:dyDescent="0.25">
      <c r="A3255" s="152" t="s">
        <v>2271</v>
      </c>
      <c r="B3255" s="17" t="s">
        <v>501</v>
      </c>
      <c r="C3255" s="18">
        <v>2023</v>
      </c>
      <c r="D3255" s="12" t="s">
        <v>1813</v>
      </c>
      <c r="E3255" s="273">
        <v>1</v>
      </c>
      <c r="F3255" s="162">
        <v>15</v>
      </c>
      <c r="G3255" s="26">
        <v>45.263269999999999</v>
      </c>
      <c r="H3255" s="289"/>
      <c r="I3255" s="4"/>
      <c r="J3255" s="4"/>
      <c r="K3255" s="4"/>
      <c r="L3255" s="4"/>
      <c r="M3255" s="4"/>
      <c r="N3255" s="4"/>
      <c r="O3255" s="4"/>
      <c r="P3255" s="4"/>
      <c r="Q3255" s="4"/>
      <c r="R3255" s="4"/>
      <c r="S3255" s="4"/>
      <c r="T3255" s="4"/>
      <c r="U3255" s="4"/>
      <c r="V3255" s="4"/>
    </row>
    <row r="3256" spans="1:22" x14ac:dyDescent="0.25">
      <c r="A3256" s="152" t="s">
        <v>2271</v>
      </c>
      <c r="B3256" s="17" t="s">
        <v>502</v>
      </c>
      <c r="C3256" s="18">
        <v>2023</v>
      </c>
      <c r="D3256" s="12" t="s">
        <v>1813</v>
      </c>
      <c r="E3256" s="273">
        <v>1</v>
      </c>
      <c r="F3256" s="162">
        <v>15</v>
      </c>
      <c r="G3256" s="26">
        <v>44.439589999999995</v>
      </c>
      <c r="H3256" s="289"/>
      <c r="I3256" s="4"/>
      <c r="J3256" s="4"/>
      <c r="K3256" s="4"/>
      <c r="L3256" s="4"/>
      <c r="M3256" s="4"/>
      <c r="N3256" s="4"/>
      <c r="O3256" s="4"/>
      <c r="P3256" s="4"/>
      <c r="Q3256" s="4"/>
      <c r="R3256" s="4"/>
      <c r="S3256" s="4"/>
      <c r="T3256" s="4"/>
      <c r="U3256" s="4"/>
      <c r="V3256" s="4"/>
    </row>
    <row r="3257" spans="1:22" x14ac:dyDescent="0.25">
      <c r="A3257" s="152" t="s">
        <v>2271</v>
      </c>
      <c r="B3257" s="17" t="s">
        <v>503</v>
      </c>
      <c r="C3257" s="18">
        <v>2023</v>
      </c>
      <c r="D3257" s="12" t="s">
        <v>1813</v>
      </c>
      <c r="E3257" s="273">
        <v>1</v>
      </c>
      <c r="F3257" s="162">
        <v>15</v>
      </c>
      <c r="G3257" s="26">
        <v>43.059779999999996</v>
      </c>
      <c r="H3257" s="289"/>
      <c r="I3257" s="4"/>
      <c r="J3257" s="4"/>
      <c r="K3257" s="4"/>
      <c r="L3257" s="4"/>
      <c r="M3257" s="4"/>
      <c r="N3257" s="4"/>
      <c r="O3257" s="4"/>
      <c r="P3257" s="4"/>
      <c r="Q3257" s="4"/>
      <c r="R3257" s="4"/>
      <c r="S3257" s="4"/>
      <c r="T3257" s="4"/>
      <c r="U3257" s="4"/>
      <c r="V3257" s="4"/>
    </row>
    <row r="3258" spans="1:22" ht="25.5" x14ac:dyDescent="0.25">
      <c r="A3258" s="152" t="s">
        <v>2271</v>
      </c>
      <c r="B3258" s="17" t="s">
        <v>504</v>
      </c>
      <c r="C3258" s="18">
        <v>2023</v>
      </c>
      <c r="D3258" s="12" t="s">
        <v>1813</v>
      </c>
      <c r="E3258" s="273">
        <v>1</v>
      </c>
      <c r="F3258" s="162">
        <v>15</v>
      </c>
      <c r="G3258" s="26">
        <v>45.342790000000001</v>
      </c>
      <c r="H3258" s="289"/>
      <c r="I3258" s="4"/>
      <c r="J3258" s="4"/>
      <c r="K3258" s="4"/>
      <c r="L3258" s="4"/>
      <c r="M3258" s="4"/>
      <c r="N3258" s="4"/>
      <c r="O3258" s="4"/>
      <c r="P3258" s="4"/>
      <c r="Q3258" s="4"/>
      <c r="R3258" s="4"/>
      <c r="S3258" s="4"/>
      <c r="T3258" s="4"/>
      <c r="U3258" s="4"/>
      <c r="V3258" s="4"/>
    </row>
    <row r="3259" spans="1:22" x14ac:dyDescent="0.25">
      <c r="A3259" s="152" t="s">
        <v>2271</v>
      </c>
      <c r="B3259" s="17" t="s">
        <v>507</v>
      </c>
      <c r="C3259" s="18">
        <v>2023</v>
      </c>
      <c r="D3259" s="12" t="s">
        <v>1813</v>
      </c>
      <c r="E3259" s="273">
        <v>1</v>
      </c>
      <c r="F3259" s="162">
        <v>15</v>
      </c>
      <c r="G3259" s="26">
        <v>37.634389999999996</v>
      </c>
      <c r="H3259" s="289"/>
      <c r="I3259" s="4"/>
      <c r="J3259" s="4"/>
      <c r="K3259" s="4"/>
      <c r="L3259" s="4"/>
      <c r="M3259" s="4"/>
      <c r="N3259" s="4"/>
      <c r="O3259" s="4"/>
      <c r="P3259" s="4"/>
      <c r="Q3259" s="4"/>
      <c r="R3259" s="4"/>
      <c r="S3259" s="4"/>
      <c r="T3259" s="4"/>
      <c r="U3259" s="4"/>
      <c r="V3259" s="4"/>
    </row>
    <row r="3260" spans="1:22" x14ac:dyDescent="0.25">
      <c r="A3260" s="152" t="s">
        <v>2271</v>
      </c>
      <c r="B3260" s="17" t="s">
        <v>508</v>
      </c>
      <c r="C3260" s="18">
        <v>2023</v>
      </c>
      <c r="D3260" s="12" t="s">
        <v>1813</v>
      </c>
      <c r="E3260" s="273">
        <v>1</v>
      </c>
      <c r="F3260" s="162">
        <v>8</v>
      </c>
      <c r="G3260" s="26">
        <v>35.44173</v>
      </c>
      <c r="H3260" s="289"/>
      <c r="I3260" s="4"/>
      <c r="J3260" s="4"/>
      <c r="K3260" s="4"/>
      <c r="L3260" s="4"/>
      <c r="M3260" s="4"/>
      <c r="N3260" s="4"/>
      <c r="O3260" s="4"/>
      <c r="P3260" s="4"/>
      <c r="Q3260" s="4"/>
      <c r="R3260" s="4"/>
      <c r="S3260" s="4"/>
      <c r="T3260" s="4"/>
      <c r="U3260" s="4"/>
      <c r="V3260" s="4"/>
    </row>
    <row r="3261" spans="1:22" ht="25.5" x14ac:dyDescent="0.25">
      <c r="A3261" s="152" t="s">
        <v>2271</v>
      </c>
      <c r="B3261" s="17" t="s">
        <v>2339</v>
      </c>
      <c r="C3261" s="18">
        <v>2023</v>
      </c>
      <c r="D3261" s="12" t="s">
        <v>1813</v>
      </c>
      <c r="E3261" s="273">
        <v>1</v>
      </c>
      <c r="F3261" s="162">
        <v>8</v>
      </c>
      <c r="G3261" s="26">
        <v>29.570580000000003</v>
      </c>
      <c r="H3261" s="289"/>
      <c r="I3261" s="4"/>
      <c r="J3261" s="4"/>
      <c r="K3261" s="4"/>
      <c r="L3261" s="4"/>
      <c r="M3261" s="4"/>
      <c r="N3261" s="4"/>
      <c r="O3261" s="4"/>
      <c r="P3261" s="4"/>
      <c r="Q3261" s="4"/>
      <c r="R3261" s="4"/>
      <c r="S3261" s="4"/>
      <c r="T3261" s="4"/>
      <c r="U3261" s="4"/>
      <c r="V3261" s="4"/>
    </row>
    <row r="3262" spans="1:22" x14ac:dyDescent="0.25">
      <c r="A3262" s="152" t="s">
        <v>2271</v>
      </c>
      <c r="B3262" s="17" t="s">
        <v>2340</v>
      </c>
      <c r="C3262" s="18">
        <v>2023</v>
      </c>
      <c r="D3262" s="12" t="s">
        <v>1813</v>
      </c>
      <c r="E3262" s="273">
        <v>2</v>
      </c>
      <c r="F3262" s="162">
        <v>35</v>
      </c>
      <c r="G3262" s="26">
        <v>55.097410000000004</v>
      </c>
      <c r="H3262" s="289"/>
      <c r="I3262" s="4"/>
      <c r="J3262" s="4"/>
      <c r="K3262" s="4"/>
      <c r="L3262" s="4"/>
      <c r="M3262" s="4"/>
      <c r="N3262" s="4"/>
      <c r="O3262" s="4"/>
      <c r="P3262" s="4"/>
      <c r="Q3262" s="4"/>
      <c r="R3262" s="4"/>
      <c r="S3262" s="4"/>
      <c r="T3262" s="4"/>
      <c r="U3262" s="4"/>
      <c r="V3262" s="4"/>
    </row>
    <row r="3263" spans="1:22" x14ac:dyDescent="0.25">
      <c r="A3263" s="152" t="s">
        <v>2271</v>
      </c>
      <c r="B3263" s="15" t="s">
        <v>2341</v>
      </c>
      <c r="C3263" s="18">
        <v>2023</v>
      </c>
      <c r="D3263" s="12" t="s">
        <v>1813</v>
      </c>
      <c r="E3263" s="273">
        <v>1</v>
      </c>
      <c r="F3263" s="162">
        <v>15</v>
      </c>
      <c r="G3263" s="26">
        <v>26.140599999999999</v>
      </c>
      <c r="H3263" s="289"/>
      <c r="I3263" s="4"/>
      <c r="J3263" s="4"/>
      <c r="K3263" s="4"/>
      <c r="L3263" s="4"/>
      <c r="M3263" s="4"/>
      <c r="N3263" s="4"/>
      <c r="O3263" s="4"/>
      <c r="P3263" s="4"/>
      <c r="Q3263" s="4"/>
      <c r="R3263" s="4"/>
      <c r="S3263" s="4"/>
      <c r="T3263" s="4"/>
      <c r="U3263" s="4"/>
      <c r="V3263" s="4"/>
    </row>
    <row r="3264" spans="1:22" ht="25.5" x14ac:dyDescent="0.25">
      <c r="A3264" s="152" t="s">
        <v>2271</v>
      </c>
      <c r="B3264" s="17" t="s">
        <v>514</v>
      </c>
      <c r="C3264" s="18">
        <v>2023</v>
      </c>
      <c r="D3264" s="12" t="s">
        <v>1813</v>
      </c>
      <c r="E3264" s="273">
        <v>1</v>
      </c>
      <c r="F3264" s="162">
        <v>10</v>
      </c>
      <c r="G3264" s="26">
        <v>37.023360000000004</v>
      </c>
      <c r="H3264" s="289"/>
      <c r="I3264" s="4"/>
      <c r="J3264" s="4"/>
      <c r="K3264" s="4"/>
      <c r="L3264" s="4"/>
      <c r="M3264" s="4"/>
      <c r="N3264" s="4"/>
      <c r="O3264" s="4"/>
      <c r="P3264" s="4"/>
      <c r="Q3264" s="4"/>
      <c r="R3264" s="4"/>
      <c r="S3264" s="4"/>
      <c r="T3264" s="4"/>
      <c r="U3264" s="4"/>
      <c r="V3264" s="4"/>
    </row>
    <row r="3265" spans="1:22" x14ac:dyDescent="0.25">
      <c r="A3265" s="152" t="s">
        <v>2271</v>
      </c>
      <c r="B3265" s="17" t="s">
        <v>2342</v>
      </c>
      <c r="C3265" s="18">
        <v>2023</v>
      </c>
      <c r="D3265" s="12" t="s">
        <v>1813</v>
      </c>
      <c r="E3265" s="273">
        <v>5</v>
      </c>
      <c r="F3265" s="162">
        <v>15</v>
      </c>
      <c r="G3265" s="26">
        <v>209.96131</v>
      </c>
      <c r="H3265" s="289"/>
      <c r="I3265" s="4"/>
      <c r="J3265" s="4"/>
      <c r="K3265" s="4"/>
      <c r="L3265" s="4"/>
      <c r="M3265" s="4"/>
      <c r="N3265" s="4"/>
      <c r="O3265" s="4"/>
      <c r="P3265" s="4"/>
      <c r="Q3265" s="4"/>
      <c r="R3265" s="4"/>
      <c r="S3265" s="4"/>
      <c r="T3265" s="4"/>
      <c r="U3265" s="4"/>
      <c r="V3265" s="4"/>
    </row>
    <row r="3266" spans="1:22" ht="51" x14ac:dyDescent="0.25">
      <c r="A3266" s="152" t="s">
        <v>2271</v>
      </c>
      <c r="B3266" s="15" t="s">
        <v>515</v>
      </c>
      <c r="C3266" s="18">
        <v>2023</v>
      </c>
      <c r="D3266" s="12" t="s">
        <v>1813</v>
      </c>
      <c r="E3266" s="273">
        <v>1</v>
      </c>
      <c r="F3266" s="162">
        <v>15</v>
      </c>
      <c r="G3266" s="26">
        <v>29.17268</v>
      </c>
      <c r="H3266" s="289"/>
      <c r="I3266" s="4"/>
      <c r="J3266" s="4"/>
      <c r="K3266" s="4"/>
      <c r="L3266" s="4"/>
      <c r="M3266" s="4"/>
      <c r="N3266" s="4"/>
      <c r="O3266" s="4"/>
      <c r="P3266" s="4"/>
      <c r="Q3266" s="4"/>
      <c r="R3266" s="4"/>
      <c r="S3266" s="4"/>
      <c r="T3266" s="4"/>
      <c r="U3266" s="4"/>
      <c r="V3266" s="4"/>
    </row>
    <row r="3267" spans="1:22" ht="25.5" x14ac:dyDescent="0.25">
      <c r="A3267" s="152" t="s">
        <v>2271</v>
      </c>
      <c r="B3267" s="15" t="s">
        <v>2343</v>
      </c>
      <c r="C3267" s="18">
        <v>2023</v>
      </c>
      <c r="D3267" s="12" t="s">
        <v>1813</v>
      </c>
      <c r="E3267" s="273">
        <v>1</v>
      </c>
      <c r="F3267" s="162">
        <v>8</v>
      </c>
      <c r="G3267" s="26">
        <v>36.162739999999999</v>
      </c>
      <c r="H3267" s="289"/>
      <c r="I3267" s="4"/>
      <c r="J3267" s="4"/>
      <c r="K3267" s="4"/>
      <c r="L3267" s="4"/>
      <c r="M3267" s="4"/>
      <c r="N3267" s="4"/>
      <c r="O3267" s="4"/>
      <c r="P3267" s="4"/>
      <c r="Q3267" s="4"/>
      <c r="R3267" s="4"/>
      <c r="S3267" s="4"/>
      <c r="T3267" s="4"/>
      <c r="U3267" s="4"/>
      <c r="V3267" s="4"/>
    </row>
    <row r="3268" spans="1:22" ht="25.5" x14ac:dyDescent="0.25">
      <c r="A3268" s="152" t="s">
        <v>2271</v>
      </c>
      <c r="B3268" s="15" t="s">
        <v>516</v>
      </c>
      <c r="C3268" s="18">
        <v>2023</v>
      </c>
      <c r="D3268" s="12" t="s">
        <v>1813</v>
      </c>
      <c r="E3268" s="273">
        <v>1</v>
      </c>
      <c r="F3268" s="162">
        <v>15</v>
      </c>
      <c r="G3268" s="26">
        <v>29.146830000000001</v>
      </c>
      <c r="H3268" s="289"/>
      <c r="I3268" s="4"/>
      <c r="J3268" s="4"/>
      <c r="K3268" s="4"/>
      <c r="L3268" s="4"/>
      <c r="M3268" s="4"/>
      <c r="N3268" s="4"/>
      <c r="O3268" s="4"/>
      <c r="P3268" s="4"/>
      <c r="Q3268" s="4"/>
      <c r="R3268" s="4"/>
      <c r="S3268" s="4"/>
      <c r="T3268" s="4"/>
      <c r="U3268" s="4"/>
      <c r="V3268" s="4"/>
    </row>
    <row r="3269" spans="1:22" ht="25.5" x14ac:dyDescent="0.25">
      <c r="A3269" s="152" t="s">
        <v>2271</v>
      </c>
      <c r="B3269" s="15" t="s">
        <v>2344</v>
      </c>
      <c r="C3269" s="18">
        <v>2023</v>
      </c>
      <c r="D3269" s="12" t="s">
        <v>1813</v>
      </c>
      <c r="E3269" s="273">
        <v>1</v>
      </c>
      <c r="F3269" s="162">
        <v>7</v>
      </c>
      <c r="G3269" s="26">
        <v>14.443820000000001</v>
      </c>
      <c r="H3269" s="289"/>
      <c r="I3269" s="4"/>
      <c r="J3269" s="4"/>
      <c r="K3269" s="4"/>
      <c r="L3269" s="4"/>
      <c r="M3269" s="4"/>
      <c r="N3269" s="4"/>
      <c r="O3269" s="4"/>
      <c r="P3269" s="4"/>
      <c r="Q3269" s="4"/>
      <c r="R3269" s="4"/>
      <c r="S3269" s="4"/>
      <c r="T3269" s="4"/>
      <c r="U3269" s="4"/>
      <c r="V3269" s="4"/>
    </row>
    <row r="3270" spans="1:22" ht="25.5" x14ac:dyDescent="0.25">
      <c r="A3270" s="152" t="s">
        <v>2271</v>
      </c>
      <c r="B3270" s="17" t="s">
        <v>523</v>
      </c>
      <c r="C3270" s="18">
        <v>2023</v>
      </c>
      <c r="D3270" s="12" t="s">
        <v>1813</v>
      </c>
      <c r="E3270" s="273">
        <v>1</v>
      </c>
      <c r="F3270" s="162">
        <v>15</v>
      </c>
      <c r="G3270" s="25">
        <v>26.808439999999997</v>
      </c>
      <c r="H3270" s="289"/>
      <c r="I3270" s="4"/>
      <c r="J3270" s="4"/>
      <c r="K3270" s="4"/>
      <c r="L3270" s="4"/>
      <c r="M3270" s="4"/>
      <c r="N3270" s="4"/>
      <c r="O3270" s="4"/>
      <c r="P3270" s="4"/>
      <c r="Q3270" s="4"/>
      <c r="R3270" s="4"/>
      <c r="S3270" s="4"/>
      <c r="T3270" s="4"/>
      <c r="U3270" s="4"/>
      <c r="V3270" s="4"/>
    </row>
    <row r="3271" spans="1:22" x14ac:dyDescent="0.25">
      <c r="A3271" s="152" t="s">
        <v>2271</v>
      </c>
      <c r="B3271" s="17" t="s">
        <v>1384</v>
      </c>
      <c r="C3271" s="18">
        <v>2023</v>
      </c>
      <c r="D3271" s="12" t="s">
        <v>1813</v>
      </c>
      <c r="E3271" s="273">
        <v>1</v>
      </c>
      <c r="F3271" s="162">
        <v>15</v>
      </c>
      <c r="G3271" s="25">
        <v>25.61439</v>
      </c>
      <c r="H3271" s="289"/>
      <c r="I3271" s="4"/>
      <c r="J3271" s="4"/>
      <c r="K3271" s="4"/>
      <c r="L3271" s="4"/>
      <c r="M3271" s="4"/>
      <c r="N3271" s="4"/>
      <c r="O3271" s="4"/>
      <c r="P3271" s="4"/>
      <c r="Q3271" s="4"/>
      <c r="R3271" s="4"/>
      <c r="S3271" s="4"/>
      <c r="T3271" s="4"/>
      <c r="U3271" s="4"/>
      <c r="V3271" s="4"/>
    </row>
    <row r="3272" spans="1:22" x14ac:dyDescent="0.25">
      <c r="A3272" s="152" t="s">
        <v>2271</v>
      </c>
      <c r="B3272" s="17" t="s">
        <v>2345</v>
      </c>
      <c r="C3272" s="18">
        <v>2023</v>
      </c>
      <c r="D3272" s="12" t="s">
        <v>1813</v>
      </c>
      <c r="E3272" s="273">
        <v>1</v>
      </c>
      <c r="F3272" s="162">
        <v>10</v>
      </c>
      <c r="G3272" s="25">
        <v>32.842959999999998</v>
      </c>
      <c r="H3272" s="289"/>
      <c r="I3272" s="4"/>
      <c r="J3272" s="4"/>
      <c r="K3272" s="4"/>
      <c r="L3272" s="4"/>
      <c r="M3272" s="4"/>
      <c r="N3272" s="4"/>
      <c r="O3272" s="4"/>
      <c r="P3272" s="4"/>
      <c r="Q3272" s="4"/>
      <c r="R3272" s="4"/>
      <c r="S3272" s="4"/>
      <c r="T3272" s="4"/>
      <c r="U3272" s="4"/>
      <c r="V3272" s="4"/>
    </row>
    <row r="3273" spans="1:22" x14ac:dyDescent="0.25">
      <c r="A3273" s="152" t="s">
        <v>2271</v>
      </c>
      <c r="B3273" s="17" t="s">
        <v>525</v>
      </c>
      <c r="C3273" s="18">
        <v>2023</v>
      </c>
      <c r="D3273" s="12" t="s">
        <v>1813</v>
      </c>
      <c r="E3273" s="273">
        <v>1</v>
      </c>
      <c r="F3273" s="162">
        <v>15</v>
      </c>
      <c r="G3273" s="25">
        <v>28.263999999999999</v>
      </c>
      <c r="H3273" s="289"/>
      <c r="I3273" s="4"/>
      <c r="J3273" s="4"/>
      <c r="K3273" s="4"/>
      <c r="L3273" s="4"/>
      <c r="M3273" s="4"/>
      <c r="N3273" s="4"/>
      <c r="O3273" s="4"/>
      <c r="P3273" s="4"/>
      <c r="Q3273" s="4"/>
      <c r="R3273" s="4"/>
      <c r="S3273" s="4"/>
      <c r="T3273" s="4"/>
      <c r="U3273" s="4"/>
      <c r="V3273" s="4"/>
    </row>
    <row r="3274" spans="1:22" x14ac:dyDescent="0.25">
      <c r="A3274" s="152" t="s">
        <v>2271</v>
      </c>
      <c r="B3274" s="17" t="s">
        <v>527</v>
      </c>
      <c r="C3274" s="18">
        <v>2023</v>
      </c>
      <c r="D3274" s="12" t="s">
        <v>1813</v>
      </c>
      <c r="E3274" s="273">
        <v>1</v>
      </c>
      <c r="F3274" s="162">
        <v>15</v>
      </c>
      <c r="G3274" s="25">
        <v>29.692340000000002</v>
      </c>
      <c r="H3274" s="289"/>
      <c r="I3274" s="4"/>
      <c r="J3274" s="4"/>
      <c r="K3274" s="4"/>
      <c r="L3274" s="4"/>
      <c r="M3274" s="4"/>
      <c r="N3274" s="4"/>
      <c r="O3274" s="4"/>
      <c r="P3274" s="4"/>
      <c r="Q3274" s="4"/>
      <c r="R3274" s="4"/>
      <c r="S3274" s="4"/>
      <c r="T3274" s="4"/>
      <c r="U3274" s="4"/>
      <c r="V3274" s="4"/>
    </row>
    <row r="3275" spans="1:22" x14ac:dyDescent="0.25">
      <c r="A3275" s="152" t="s">
        <v>2271</v>
      </c>
      <c r="B3275" s="17" t="s">
        <v>528</v>
      </c>
      <c r="C3275" s="18">
        <v>2023</v>
      </c>
      <c r="D3275" s="12" t="s">
        <v>1813</v>
      </c>
      <c r="E3275" s="273">
        <v>5</v>
      </c>
      <c r="F3275" s="162">
        <v>15</v>
      </c>
      <c r="G3275" s="25">
        <v>159.86698999999999</v>
      </c>
      <c r="H3275" s="289"/>
      <c r="I3275" s="4"/>
      <c r="J3275" s="4"/>
      <c r="K3275" s="4"/>
      <c r="L3275" s="4"/>
      <c r="M3275" s="4"/>
      <c r="N3275" s="4"/>
      <c r="O3275" s="4"/>
      <c r="P3275" s="4"/>
      <c r="Q3275" s="4"/>
      <c r="R3275" s="4"/>
      <c r="S3275" s="4"/>
      <c r="T3275" s="4"/>
      <c r="U3275" s="4"/>
      <c r="V3275" s="4"/>
    </row>
    <row r="3276" spans="1:22" ht="25.5" x14ac:dyDescent="0.25">
      <c r="A3276" s="152" t="s">
        <v>2271</v>
      </c>
      <c r="B3276" s="17" t="s">
        <v>529</v>
      </c>
      <c r="C3276" s="18">
        <v>2023</v>
      </c>
      <c r="D3276" s="12" t="s">
        <v>1813</v>
      </c>
      <c r="E3276" s="273">
        <v>1</v>
      </c>
      <c r="F3276" s="162">
        <v>15</v>
      </c>
      <c r="G3276" s="25">
        <v>37.0867</v>
      </c>
      <c r="H3276" s="289"/>
      <c r="I3276" s="4"/>
      <c r="J3276" s="4"/>
      <c r="K3276" s="4"/>
      <c r="L3276" s="4"/>
      <c r="M3276" s="4"/>
      <c r="N3276" s="4"/>
      <c r="O3276" s="4"/>
      <c r="P3276" s="4"/>
      <c r="Q3276" s="4"/>
      <c r="R3276" s="4"/>
      <c r="S3276" s="4"/>
      <c r="T3276" s="4"/>
      <c r="U3276" s="4"/>
      <c r="V3276" s="4"/>
    </row>
    <row r="3277" spans="1:22" x14ac:dyDescent="0.25">
      <c r="A3277" s="152" t="s">
        <v>2271</v>
      </c>
      <c r="B3277" s="17" t="s">
        <v>530</v>
      </c>
      <c r="C3277" s="18">
        <v>2023</v>
      </c>
      <c r="D3277" s="12" t="s">
        <v>1813</v>
      </c>
      <c r="E3277" s="273">
        <v>1</v>
      </c>
      <c r="F3277" s="162">
        <v>15</v>
      </c>
      <c r="G3277" s="25">
        <v>37.086709999999997</v>
      </c>
      <c r="H3277" s="289"/>
      <c r="I3277" s="4"/>
      <c r="J3277" s="4"/>
      <c r="K3277" s="4"/>
      <c r="L3277" s="4"/>
      <c r="M3277" s="4"/>
      <c r="N3277" s="4"/>
      <c r="O3277" s="4"/>
      <c r="P3277" s="4"/>
      <c r="Q3277" s="4"/>
      <c r="R3277" s="4"/>
      <c r="S3277" s="4"/>
      <c r="T3277" s="4"/>
      <c r="U3277" s="4"/>
      <c r="V3277" s="4"/>
    </row>
    <row r="3278" spans="1:22" x14ac:dyDescent="0.25">
      <c r="A3278" s="152" t="s">
        <v>2271</v>
      </c>
      <c r="B3278" s="17" t="s">
        <v>531</v>
      </c>
      <c r="C3278" s="18">
        <v>2023</v>
      </c>
      <c r="D3278" s="12" t="s">
        <v>1813</v>
      </c>
      <c r="E3278" s="273">
        <v>1</v>
      </c>
      <c r="F3278" s="162">
        <v>15</v>
      </c>
      <c r="G3278" s="25">
        <v>33.787930000000003</v>
      </c>
      <c r="H3278" s="289"/>
      <c r="I3278" s="4"/>
      <c r="J3278" s="4"/>
      <c r="K3278" s="4"/>
      <c r="L3278" s="4"/>
      <c r="M3278" s="4"/>
      <c r="N3278" s="4"/>
      <c r="O3278" s="4"/>
      <c r="P3278" s="4"/>
      <c r="Q3278" s="4"/>
      <c r="R3278" s="4"/>
      <c r="S3278" s="4"/>
      <c r="T3278" s="4"/>
      <c r="U3278" s="4"/>
      <c r="V3278" s="4"/>
    </row>
    <row r="3279" spans="1:22" ht="25.5" x14ac:dyDescent="0.25">
      <c r="A3279" s="152" t="s">
        <v>2271</v>
      </c>
      <c r="B3279" s="17" t="s">
        <v>1385</v>
      </c>
      <c r="C3279" s="18">
        <v>2023</v>
      </c>
      <c r="D3279" s="12" t="s">
        <v>1813</v>
      </c>
      <c r="E3279" s="273">
        <v>1</v>
      </c>
      <c r="F3279" s="162">
        <v>15</v>
      </c>
      <c r="G3279" s="25">
        <v>40.270440000000001</v>
      </c>
      <c r="H3279" s="289"/>
      <c r="I3279" s="4"/>
      <c r="J3279" s="4"/>
      <c r="K3279" s="4"/>
      <c r="L3279" s="4"/>
      <c r="M3279" s="4"/>
      <c r="N3279" s="4"/>
      <c r="O3279" s="4"/>
      <c r="P3279" s="4"/>
      <c r="Q3279" s="4"/>
      <c r="R3279" s="4"/>
      <c r="S3279" s="4"/>
      <c r="T3279" s="4"/>
      <c r="U3279" s="4"/>
      <c r="V3279" s="4"/>
    </row>
    <row r="3280" spans="1:22" ht="25.5" x14ac:dyDescent="0.25">
      <c r="A3280" s="152" t="s">
        <v>2271</v>
      </c>
      <c r="B3280" s="17" t="s">
        <v>1386</v>
      </c>
      <c r="C3280" s="18">
        <v>2023</v>
      </c>
      <c r="D3280" s="12" t="s">
        <v>1813</v>
      </c>
      <c r="E3280" s="273">
        <v>1</v>
      </c>
      <c r="F3280" s="162">
        <v>15</v>
      </c>
      <c r="G3280" s="25">
        <v>31.640229999999999</v>
      </c>
      <c r="H3280" s="289"/>
      <c r="I3280" s="4"/>
      <c r="J3280" s="4"/>
      <c r="K3280" s="4"/>
      <c r="L3280" s="4"/>
      <c r="M3280" s="4"/>
      <c r="N3280" s="4"/>
      <c r="O3280" s="4"/>
      <c r="P3280" s="4"/>
      <c r="Q3280" s="4"/>
      <c r="R3280" s="4"/>
      <c r="S3280" s="4"/>
      <c r="T3280" s="4"/>
      <c r="U3280" s="4"/>
      <c r="V3280" s="4"/>
    </row>
    <row r="3281" spans="1:22" ht="25.5" x14ac:dyDescent="0.25">
      <c r="A3281" s="152" t="s">
        <v>2271</v>
      </c>
      <c r="B3281" s="17" t="s">
        <v>532</v>
      </c>
      <c r="C3281" s="18">
        <v>2023</v>
      </c>
      <c r="D3281" s="12" t="s">
        <v>1813</v>
      </c>
      <c r="E3281" s="273">
        <v>1</v>
      </c>
      <c r="F3281" s="162">
        <v>15</v>
      </c>
      <c r="G3281" s="25">
        <v>28.430790000000002</v>
      </c>
      <c r="H3281" s="289"/>
      <c r="I3281" s="4"/>
      <c r="J3281" s="4"/>
      <c r="K3281" s="4"/>
      <c r="L3281" s="4"/>
      <c r="M3281" s="4"/>
      <c r="N3281" s="4"/>
      <c r="O3281" s="4"/>
      <c r="P3281" s="4"/>
      <c r="Q3281" s="4"/>
      <c r="R3281" s="4"/>
      <c r="S3281" s="4"/>
      <c r="T3281" s="4"/>
      <c r="U3281" s="4"/>
      <c r="V3281" s="4"/>
    </row>
    <row r="3282" spans="1:22" ht="25.5" x14ac:dyDescent="0.25">
      <c r="A3282" s="152" t="s">
        <v>2271</v>
      </c>
      <c r="B3282" s="17" t="s">
        <v>1387</v>
      </c>
      <c r="C3282" s="18">
        <v>2023</v>
      </c>
      <c r="D3282" s="12" t="s">
        <v>1813</v>
      </c>
      <c r="E3282" s="273">
        <v>3</v>
      </c>
      <c r="F3282" s="162">
        <v>15</v>
      </c>
      <c r="G3282" s="25">
        <v>94.21584</v>
      </c>
      <c r="H3282" s="289"/>
      <c r="I3282" s="4"/>
      <c r="J3282" s="4"/>
      <c r="K3282" s="4"/>
      <c r="L3282" s="4"/>
      <c r="M3282" s="4"/>
      <c r="N3282" s="4"/>
      <c r="O3282" s="4"/>
      <c r="P3282" s="4"/>
      <c r="Q3282" s="4"/>
      <c r="R3282" s="4"/>
      <c r="S3282" s="4"/>
      <c r="T3282" s="4"/>
      <c r="U3282" s="4"/>
      <c r="V3282" s="4"/>
    </row>
    <row r="3283" spans="1:22" x14ac:dyDescent="0.25">
      <c r="A3283" s="152" t="s">
        <v>2271</v>
      </c>
      <c r="B3283" s="17" t="s">
        <v>533</v>
      </c>
      <c r="C3283" s="18">
        <v>2023</v>
      </c>
      <c r="D3283" s="12" t="s">
        <v>1813</v>
      </c>
      <c r="E3283" s="273">
        <v>1</v>
      </c>
      <c r="F3283" s="162">
        <v>15</v>
      </c>
      <c r="G3283" s="25">
        <v>28.337220000000002</v>
      </c>
      <c r="H3283" s="289"/>
      <c r="I3283" s="4"/>
      <c r="J3283" s="4"/>
      <c r="K3283" s="4"/>
      <c r="L3283" s="4"/>
      <c r="M3283" s="4"/>
      <c r="N3283" s="4"/>
      <c r="O3283" s="4"/>
      <c r="P3283" s="4"/>
      <c r="Q3283" s="4"/>
      <c r="R3283" s="4"/>
      <c r="S3283" s="4"/>
      <c r="T3283" s="4"/>
      <c r="U3283" s="4"/>
      <c r="V3283" s="4"/>
    </row>
    <row r="3284" spans="1:22" x14ac:dyDescent="0.25">
      <c r="A3284" s="152" t="s">
        <v>2271</v>
      </c>
      <c r="B3284" s="17" t="s">
        <v>1388</v>
      </c>
      <c r="C3284" s="18">
        <v>2023</v>
      </c>
      <c r="D3284" s="12" t="s">
        <v>1813</v>
      </c>
      <c r="E3284" s="273">
        <v>1</v>
      </c>
      <c r="F3284" s="162">
        <v>15</v>
      </c>
      <c r="G3284" s="25">
        <v>28.61233</v>
      </c>
      <c r="H3284" s="289"/>
      <c r="I3284" s="4"/>
      <c r="J3284" s="4"/>
      <c r="K3284" s="4"/>
      <c r="L3284" s="4"/>
      <c r="M3284" s="4"/>
      <c r="N3284" s="4"/>
      <c r="O3284" s="4"/>
      <c r="P3284" s="4"/>
      <c r="Q3284" s="4"/>
      <c r="R3284" s="4"/>
      <c r="S3284" s="4"/>
      <c r="T3284" s="4"/>
      <c r="U3284" s="4"/>
      <c r="V3284" s="4"/>
    </row>
    <row r="3285" spans="1:22" ht="38.25" x14ac:dyDescent="0.25">
      <c r="A3285" s="152" t="s">
        <v>2271</v>
      </c>
      <c r="B3285" s="17" t="s">
        <v>2346</v>
      </c>
      <c r="C3285" s="18">
        <v>2023</v>
      </c>
      <c r="D3285" s="12" t="s">
        <v>1813</v>
      </c>
      <c r="E3285" s="273">
        <v>1</v>
      </c>
      <c r="F3285" s="162">
        <v>15</v>
      </c>
      <c r="G3285" s="25">
        <v>58.915239999999997</v>
      </c>
      <c r="H3285" s="289"/>
      <c r="I3285" s="4"/>
      <c r="J3285" s="4"/>
      <c r="K3285" s="4"/>
      <c r="L3285" s="4"/>
      <c r="M3285" s="4"/>
      <c r="N3285" s="4"/>
      <c r="O3285" s="4"/>
      <c r="P3285" s="4"/>
      <c r="Q3285" s="4"/>
      <c r="R3285" s="4"/>
      <c r="S3285" s="4"/>
      <c r="T3285" s="4"/>
      <c r="U3285" s="4"/>
      <c r="V3285" s="4"/>
    </row>
    <row r="3286" spans="1:22" ht="38.25" x14ac:dyDescent="0.25">
      <c r="A3286" s="152" t="s">
        <v>2271</v>
      </c>
      <c r="B3286" s="17" t="s">
        <v>534</v>
      </c>
      <c r="C3286" s="18">
        <v>2023</v>
      </c>
      <c r="D3286" s="12" t="s">
        <v>1813</v>
      </c>
      <c r="E3286" s="273">
        <v>1</v>
      </c>
      <c r="F3286" s="162">
        <v>15</v>
      </c>
      <c r="G3286" s="25">
        <v>41.152370000000005</v>
      </c>
      <c r="H3286" s="289"/>
      <c r="I3286" s="4"/>
      <c r="J3286" s="4"/>
      <c r="K3286" s="4"/>
      <c r="L3286" s="4"/>
      <c r="M3286" s="4"/>
      <c r="N3286" s="4"/>
      <c r="O3286" s="4"/>
      <c r="P3286" s="4"/>
      <c r="Q3286" s="4"/>
      <c r="R3286" s="4"/>
      <c r="S3286" s="4"/>
      <c r="T3286" s="4"/>
      <c r="U3286" s="4"/>
      <c r="V3286" s="4"/>
    </row>
    <row r="3287" spans="1:22" ht="25.5" x14ac:dyDescent="0.25">
      <c r="A3287" s="152" t="s">
        <v>2271</v>
      </c>
      <c r="B3287" s="17" t="s">
        <v>535</v>
      </c>
      <c r="C3287" s="18">
        <v>2023</v>
      </c>
      <c r="D3287" s="12" t="s">
        <v>1813</v>
      </c>
      <c r="E3287" s="273">
        <v>1</v>
      </c>
      <c r="F3287" s="162">
        <v>15</v>
      </c>
      <c r="G3287" s="25">
        <v>39.697279999999999</v>
      </c>
      <c r="H3287" s="289"/>
      <c r="I3287" s="4"/>
      <c r="J3287" s="4"/>
      <c r="K3287" s="4"/>
      <c r="L3287" s="4"/>
      <c r="M3287" s="4"/>
      <c r="N3287" s="4"/>
      <c r="O3287" s="4"/>
      <c r="P3287" s="4"/>
      <c r="Q3287" s="4"/>
      <c r="R3287" s="4"/>
      <c r="S3287" s="4"/>
      <c r="T3287" s="4"/>
      <c r="U3287" s="4"/>
      <c r="V3287" s="4"/>
    </row>
    <row r="3288" spans="1:22" ht="38.25" x14ac:dyDescent="0.25">
      <c r="A3288" s="152" t="s">
        <v>2271</v>
      </c>
      <c r="B3288" s="17" t="s">
        <v>1391</v>
      </c>
      <c r="C3288" s="18">
        <v>2023</v>
      </c>
      <c r="D3288" s="12" t="s">
        <v>1813</v>
      </c>
      <c r="E3288" s="273">
        <v>1</v>
      </c>
      <c r="F3288" s="162">
        <v>15</v>
      </c>
      <c r="G3288" s="25">
        <v>35.863599999999998</v>
      </c>
      <c r="H3288" s="289"/>
      <c r="I3288" s="4"/>
      <c r="J3288" s="4"/>
      <c r="K3288" s="4"/>
      <c r="L3288" s="4"/>
      <c r="M3288" s="4"/>
      <c r="N3288" s="4"/>
      <c r="O3288" s="4"/>
      <c r="P3288" s="4"/>
      <c r="Q3288" s="4"/>
      <c r="R3288" s="4"/>
      <c r="S3288" s="4"/>
      <c r="T3288" s="4"/>
      <c r="U3288" s="4"/>
      <c r="V3288" s="4"/>
    </row>
    <row r="3289" spans="1:22" ht="38.25" x14ac:dyDescent="0.25">
      <c r="A3289" s="152" t="s">
        <v>2271</v>
      </c>
      <c r="B3289" s="17" t="s">
        <v>536</v>
      </c>
      <c r="C3289" s="18">
        <v>2023</v>
      </c>
      <c r="D3289" s="12" t="s">
        <v>1813</v>
      </c>
      <c r="E3289" s="273">
        <v>1</v>
      </c>
      <c r="F3289" s="162">
        <v>15</v>
      </c>
      <c r="G3289" s="25">
        <v>36.131019999999999</v>
      </c>
      <c r="H3289" s="289"/>
      <c r="I3289" s="4"/>
      <c r="J3289" s="4"/>
      <c r="K3289" s="4"/>
      <c r="L3289" s="4"/>
      <c r="M3289" s="4"/>
      <c r="N3289" s="4"/>
      <c r="O3289" s="4"/>
      <c r="P3289" s="4"/>
      <c r="Q3289" s="4"/>
      <c r="R3289" s="4"/>
      <c r="S3289" s="4"/>
      <c r="T3289" s="4"/>
      <c r="U3289" s="4"/>
      <c r="V3289" s="4"/>
    </row>
    <row r="3290" spans="1:22" ht="25.5" x14ac:dyDescent="0.25">
      <c r="A3290" s="152" t="s">
        <v>2271</v>
      </c>
      <c r="B3290" s="17" t="s">
        <v>1393</v>
      </c>
      <c r="C3290" s="18">
        <v>2023</v>
      </c>
      <c r="D3290" s="12" t="s">
        <v>1813</v>
      </c>
      <c r="E3290" s="273">
        <v>1</v>
      </c>
      <c r="F3290" s="162">
        <v>15</v>
      </c>
      <c r="G3290" s="25">
        <v>41.26502</v>
      </c>
      <c r="H3290" s="289"/>
      <c r="I3290" s="4"/>
      <c r="J3290" s="4"/>
      <c r="K3290" s="4"/>
      <c r="L3290" s="4"/>
      <c r="M3290" s="4"/>
      <c r="N3290" s="4"/>
      <c r="O3290" s="4"/>
      <c r="P3290" s="4"/>
      <c r="Q3290" s="4"/>
      <c r="R3290" s="4"/>
      <c r="S3290" s="4"/>
      <c r="T3290" s="4"/>
      <c r="U3290" s="4"/>
      <c r="V3290" s="4"/>
    </row>
    <row r="3291" spans="1:22" ht="25.5" x14ac:dyDescent="0.25">
      <c r="A3291" s="152" t="s">
        <v>2271</v>
      </c>
      <c r="B3291" s="17" t="s">
        <v>1394</v>
      </c>
      <c r="C3291" s="18">
        <v>2023</v>
      </c>
      <c r="D3291" s="12" t="s">
        <v>1813</v>
      </c>
      <c r="E3291" s="273">
        <v>4</v>
      </c>
      <c r="F3291" s="162">
        <v>15</v>
      </c>
      <c r="G3291" s="25">
        <v>142.18527</v>
      </c>
      <c r="H3291" s="289"/>
      <c r="I3291" s="4"/>
      <c r="J3291" s="4"/>
      <c r="K3291" s="4"/>
      <c r="L3291" s="4"/>
      <c r="M3291" s="4"/>
      <c r="N3291" s="4"/>
      <c r="O3291" s="4"/>
      <c r="P3291" s="4"/>
      <c r="Q3291" s="4"/>
      <c r="R3291" s="4"/>
      <c r="S3291" s="4"/>
      <c r="T3291" s="4"/>
      <c r="U3291" s="4"/>
      <c r="V3291" s="4"/>
    </row>
    <row r="3292" spans="1:22" ht="25.5" x14ac:dyDescent="0.25">
      <c r="A3292" s="152" t="s">
        <v>2271</v>
      </c>
      <c r="B3292" s="17" t="s">
        <v>1395</v>
      </c>
      <c r="C3292" s="18">
        <v>2023</v>
      </c>
      <c r="D3292" s="12" t="s">
        <v>1813</v>
      </c>
      <c r="E3292" s="273">
        <v>1</v>
      </c>
      <c r="F3292" s="162">
        <v>5</v>
      </c>
      <c r="G3292" s="25">
        <v>42.87717</v>
      </c>
      <c r="H3292" s="289"/>
      <c r="I3292" s="4"/>
      <c r="J3292" s="4"/>
      <c r="K3292" s="4"/>
      <c r="L3292" s="4"/>
      <c r="M3292" s="4"/>
      <c r="N3292" s="4"/>
      <c r="O3292" s="4"/>
      <c r="P3292" s="4"/>
      <c r="Q3292" s="4"/>
      <c r="R3292" s="4"/>
      <c r="S3292" s="4"/>
      <c r="T3292" s="4"/>
      <c r="U3292" s="4"/>
      <c r="V3292" s="4"/>
    </row>
    <row r="3293" spans="1:22" ht="51" x14ac:dyDescent="0.25">
      <c r="A3293" s="152" t="s">
        <v>2271</v>
      </c>
      <c r="B3293" s="17" t="s">
        <v>1396</v>
      </c>
      <c r="C3293" s="18">
        <v>2023</v>
      </c>
      <c r="D3293" s="12" t="s">
        <v>1813</v>
      </c>
      <c r="E3293" s="273">
        <v>1</v>
      </c>
      <c r="F3293" s="162">
        <v>5</v>
      </c>
      <c r="G3293" s="25">
        <v>41.907139999999998</v>
      </c>
      <c r="H3293" s="289"/>
      <c r="I3293" s="4"/>
      <c r="J3293" s="4"/>
      <c r="K3293" s="4"/>
      <c r="L3293" s="4"/>
      <c r="M3293" s="4"/>
      <c r="N3293" s="4"/>
      <c r="O3293" s="4"/>
      <c r="P3293" s="4"/>
      <c r="Q3293" s="4"/>
      <c r="R3293" s="4"/>
      <c r="S3293" s="4"/>
      <c r="T3293" s="4"/>
      <c r="U3293" s="4"/>
      <c r="V3293" s="4"/>
    </row>
    <row r="3294" spans="1:22" ht="25.5" x14ac:dyDescent="0.25">
      <c r="A3294" s="152" t="s">
        <v>2271</v>
      </c>
      <c r="B3294" s="17" t="s">
        <v>2347</v>
      </c>
      <c r="C3294" s="18">
        <v>2023</v>
      </c>
      <c r="D3294" s="12" t="s">
        <v>1813</v>
      </c>
      <c r="E3294" s="273">
        <v>1</v>
      </c>
      <c r="F3294" s="162">
        <v>15</v>
      </c>
      <c r="G3294" s="25">
        <v>4.9779099999999996</v>
      </c>
      <c r="H3294" s="289"/>
      <c r="I3294" s="4"/>
      <c r="J3294" s="4"/>
      <c r="K3294" s="4"/>
      <c r="L3294" s="4"/>
      <c r="M3294" s="4"/>
      <c r="N3294" s="4"/>
      <c r="O3294" s="4"/>
      <c r="P3294" s="4"/>
      <c r="Q3294" s="4"/>
      <c r="R3294" s="4"/>
      <c r="S3294" s="4"/>
      <c r="T3294" s="4"/>
      <c r="U3294" s="4"/>
      <c r="V3294" s="4"/>
    </row>
    <row r="3295" spans="1:22" x14ac:dyDescent="0.25">
      <c r="A3295" s="152" t="s">
        <v>2271</v>
      </c>
      <c r="B3295" s="17" t="s">
        <v>2348</v>
      </c>
      <c r="C3295" s="18">
        <v>2023</v>
      </c>
      <c r="D3295" s="12" t="s">
        <v>1813</v>
      </c>
      <c r="E3295" s="273">
        <v>1</v>
      </c>
      <c r="F3295" s="162">
        <v>15</v>
      </c>
      <c r="G3295" s="25">
        <v>12.374079999999999</v>
      </c>
      <c r="H3295" s="289"/>
      <c r="I3295" s="4"/>
      <c r="J3295" s="4"/>
      <c r="K3295" s="4"/>
      <c r="L3295" s="4"/>
      <c r="M3295" s="4"/>
      <c r="N3295" s="4"/>
      <c r="O3295" s="4"/>
      <c r="P3295" s="4"/>
      <c r="Q3295" s="4"/>
      <c r="R3295" s="4"/>
      <c r="S3295" s="4"/>
      <c r="T3295" s="4"/>
      <c r="U3295" s="4"/>
      <c r="V3295" s="4"/>
    </row>
    <row r="3296" spans="1:22" x14ac:dyDescent="0.25">
      <c r="A3296" s="152" t="s">
        <v>2271</v>
      </c>
      <c r="B3296" s="17" t="s">
        <v>2349</v>
      </c>
      <c r="C3296" s="18">
        <v>2023</v>
      </c>
      <c r="D3296" s="12" t="s">
        <v>1813</v>
      </c>
      <c r="E3296" s="273">
        <v>1</v>
      </c>
      <c r="F3296" s="162">
        <v>15</v>
      </c>
      <c r="G3296" s="25">
        <v>20.145630000000001</v>
      </c>
      <c r="H3296" s="289"/>
      <c r="I3296" s="4"/>
      <c r="J3296" s="4"/>
      <c r="K3296" s="4"/>
      <c r="L3296" s="4"/>
      <c r="M3296" s="4"/>
      <c r="N3296" s="4"/>
      <c r="O3296" s="4"/>
      <c r="P3296" s="4"/>
      <c r="Q3296" s="4"/>
      <c r="R3296" s="4"/>
      <c r="S3296" s="4"/>
      <c r="T3296" s="4"/>
      <c r="U3296" s="4"/>
      <c r="V3296" s="4"/>
    </row>
    <row r="3297" spans="1:22" ht="38.25" x14ac:dyDescent="0.25">
      <c r="A3297" s="152" t="s">
        <v>2271</v>
      </c>
      <c r="B3297" s="17" t="s">
        <v>541</v>
      </c>
      <c r="C3297" s="18">
        <v>2023</v>
      </c>
      <c r="D3297" s="12" t="s">
        <v>1813</v>
      </c>
      <c r="E3297" s="273">
        <v>1</v>
      </c>
      <c r="F3297" s="162">
        <v>15</v>
      </c>
      <c r="G3297" s="25">
        <v>15.058719999999999</v>
      </c>
      <c r="H3297" s="289"/>
      <c r="I3297" s="4"/>
      <c r="J3297" s="4"/>
      <c r="K3297" s="4"/>
      <c r="L3297" s="4"/>
      <c r="M3297" s="4"/>
      <c r="N3297" s="4"/>
      <c r="O3297" s="4"/>
      <c r="P3297" s="4"/>
      <c r="Q3297" s="4"/>
      <c r="R3297" s="4"/>
      <c r="S3297" s="4"/>
      <c r="T3297" s="4"/>
      <c r="U3297" s="4"/>
      <c r="V3297" s="4"/>
    </row>
    <row r="3298" spans="1:22" ht="25.5" x14ac:dyDescent="0.25">
      <c r="A3298" s="152" t="s">
        <v>2271</v>
      </c>
      <c r="B3298" s="43" t="s">
        <v>2350</v>
      </c>
      <c r="C3298" s="18">
        <v>2023</v>
      </c>
      <c r="D3298" s="12" t="s">
        <v>1813</v>
      </c>
      <c r="E3298" s="273">
        <v>1</v>
      </c>
      <c r="F3298" s="162">
        <v>15</v>
      </c>
      <c r="G3298" s="25">
        <v>35.700000000000003</v>
      </c>
      <c r="H3298" s="289"/>
      <c r="I3298" s="4"/>
      <c r="J3298" s="4"/>
      <c r="K3298" s="4"/>
      <c r="L3298" s="4"/>
      <c r="M3298" s="4"/>
      <c r="N3298" s="4"/>
      <c r="O3298" s="4"/>
      <c r="P3298" s="4"/>
      <c r="Q3298" s="4"/>
      <c r="R3298" s="4"/>
      <c r="S3298" s="4"/>
      <c r="T3298" s="4"/>
      <c r="U3298" s="4"/>
      <c r="V3298" s="4"/>
    </row>
    <row r="3299" spans="1:22" x14ac:dyDescent="0.25">
      <c r="A3299" s="152" t="s">
        <v>2271</v>
      </c>
      <c r="B3299" s="43" t="s">
        <v>2351</v>
      </c>
      <c r="C3299" s="18">
        <v>2023</v>
      </c>
      <c r="D3299" s="12" t="s">
        <v>1813</v>
      </c>
      <c r="E3299" s="273">
        <v>1</v>
      </c>
      <c r="F3299" s="162">
        <v>15</v>
      </c>
      <c r="G3299" s="25">
        <v>20.991</v>
      </c>
      <c r="H3299" s="289"/>
      <c r="I3299" s="4"/>
      <c r="J3299" s="4"/>
      <c r="K3299" s="4"/>
      <c r="L3299" s="4"/>
      <c r="M3299" s="4"/>
      <c r="N3299" s="4"/>
      <c r="O3299" s="4"/>
      <c r="P3299" s="4"/>
      <c r="Q3299" s="4"/>
      <c r="R3299" s="4"/>
      <c r="S3299" s="4"/>
      <c r="T3299" s="4"/>
      <c r="U3299" s="4"/>
      <c r="V3299" s="4"/>
    </row>
    <row r="3300" spans="1:22" x14ac:dyDescent="0.25">
      <c r="A3300" s="152" t="s">
        <v>2271</v>
      </c>
      <c r="B3300" s="43" t="s">
        <v>2352</v>
      </c>
      <c r="C3300" s="18">
        <v>2023</v>
      </c>
      <c r="D3300" s="12" t="s">
        <v>1813</v>
      </c>
      <c r="E3300" s="273">
        <v>1</v>
      </c>
      <c r="F3300" s="162">
        <v>125</v>
      </c>
      <c r="G3300" s="25">
        <v>19.887650000000001</v>
      </c>
      <c r="H3300" s="289"/>
      <c r="I3300" s="4"/>
      <c r="J3300" s="4"/>
      <c r="K3300" s="4"/>
      <c r="L3300" s="4"/>
      <c r="M3300" s="4"/>
      <c r="N3300" s="4"/>
      <c r="O3300" s="4"/>
      <c r="P3300" s="4"/>
      <c r="Q3300" s="4"/>
      <c r="R3300" s="4"/>
      <c r="S3300" s="4"/>
      <c r="T3300" s="4"/>
      <c r="U3300" s="4"/>
      <c r="V3300" s="4"/>
    </row>
    <row r="3301" spans="1:22" ht="25.5" x14ac:dyDescent="0.25">
      <c r="A3301" s="152" t="s">
        <v>2271</v>
      </c>
      <c r="B3301" s="43" t="s">
        <v>544</v>
      </c>
      <c r="C3301" s="18">
        <v>2023</v>
      </c>
      <c r="D3301" s="12" t="s">
        <v>1813</v>
      </c>
      <c r="E3301" s="273">
        <v>4</v>
      </c>
      <c r="F3301" s="162">
        <v>15</v>
      </c>
      <c r="G3301" s="25">
        <v>129.41618</v>
      </c>
      <c r="H3301" s="289"/>
      <c r="I3301" s="4"/>
      <c r="J3301" s="4"/>
      <c r="K3301" s="4"/>
      <c r="L3301" s="4"/>
      <c r="M3301" s="4"/>
      <c r="N3301" s="4"/>
      <c r="O3301" s="4"/>
      <c r="P3301" s="4"/>
      <c r="Q3301" s="4"/>
      <c r="R3301" s="4"/>
      <c r="S3301" s="4"/>
      <c r="T3301" s="4"/>
      <c r="U3301" s="4"/>
      <c r="V3301" s="4"/>
    </row>
    <row r="3302" spans="1:22" ht="25.5" x14ac:dyDescent="0.25">
      <c r="A3302" s="152" t="s">
        <v>2271</v>
      </c>
      <c r="B3302" s="43" t="s">
        <v>2353</v>
      </c>
      <c r="C3302" s="18">
        <v>2023</v>
      </c>
      <c r="D3302" s="12" t="s">
        <v>1813</v>
      </c>
      <c r="E3302" s="273">
        <v>2</v>
      </c>
      <c r="F3302" s="162">
        <v>15</v>
      </c>
      <c r="G3302" s="25">
        <v>63.46367</v>
      </c>
      <c r="H3302" s="289"/>
      <c r="I3302" s="4"/>
      <c r="J3302" s="4"/>
      <c r="K3302" s="4"/>
      <c r="L3302" s="4"/>
      <c r="M3302" s="4"/>
      <c r="N3302" s="4"/>
      <c r="O3302" s="4"/>
      <c r="P3302" s="4"/>
      <c r="Q3302" s="4"/>
      <c r="R3302" s="4"/>
      <c r="S3302" s="4"/>
      <c r="T3302" s="4"/>
      <c r="U3302" s="4"/>
      <c r="V3302" s="4"/>
    </row>
    <row r="3303" spans="1:22" ht="25.5" x14ac:dyDescent="0.25">
      <c r="A3303" s="152" t="s">
        <v>2271</v>
      </c>
      <c r="B3303" s="43" t="s">
        <v>545</v>
      </c>
      <c r="C3303" s="18">
        <v>2023</v>
      </c>
      <c r="D3303" s="12" t="s">
        <v>1813</v>
      </c>
      <c r="E3303" s="273">
        <v>1</v>
      </c>
      <c r="F3303" s="162">
        <v>15</v>
      </c>
      <c r="G3303" s="25">
        <v>34.111800000000002</v>
      </c>
      <c r="H3303" s="289"/>
      <c r="I3303" s="4"/>
      <c r="J3303" s="4"/>
      <c r="K3303" s="4"/>
      <c r="L3303" s="4"/>
      <c r="M3303" s="4"/>
      <c r="N3303" s="4"/>
      <c r="O3303" s="4"/>
      <c r="P3303" s="4"/>
      <c r="Q3303" s="4"/>
      <c r="R3303" s="4"/>
      <c r="S3303" s="4"/>
      <c r="T3303" s="4"/>
      <c r="U3303" s="4"/>
      <c r="V3303" s="4"/>
    </row>
    <row r="3304" spans="1:22" x14ac:dyDescent="0.25">
      <c r="A3304" s="152" t="s">
        <v>2271</v>
      </c>
      <c r="B3304" s="43" t="s">
        <v>546</v>
      </c>
      <c r="C3304" s="18">
        <v>2023</v>
      </c>
      <c r="D3304" s="12" t="s">
        <v>1813</v>
      </c>
      <c r="E3304" s="273">
        <v>1</v>
      </c>
      <c r="F3304" s="162">
        <v>15</v>
      </c>
      <c r="G3304" s="25">
        <v>30.16873</v>
      </c>
      <c r="H3304" s="289"/>
      <c r="I3304" s="4"/>
      <c r="J3304" s="4"/>
      <c r="K3304" s="4"/>
      <c r="L3304" s="4"/>
      <c r="M3304" s="4"/>
      <c r="N3304" s="4"/>
      <c r="O3304" s="4"/>
      <c r="P3304" s="4"/>
      <c r="Q3304" s="4"/>
      <c r="R3304" s="4"/>
      <c r="S3304" s="4"/>
      <c r="T3304" s="4"/>
      <c r="U3304" s="4"/>
      <c r="V3304" s="4"/>
    </row>
    <row r="3305" spans="1:22" ht="25.5" x14ac:dyDescent="0.25">
      <c r="A3305" s="152" t="s">
        <v>2271</v>
      </c>
      <c r="B3305" s="43" t="s">
        <v>1399</v>
      </c>
      <c r="C3305" s="18">
        <v>2023</v>
      </c>
      <c r="D3305" s="12" t="s">
        <v>1813</v>
      </c>
      <c r="E3305" s="273">
        <v>2</v>
      </c>
      <c r="F3305" s="162">
        <v>15</v>
      </c>
      <c r="G3305" s="25">
        <v>59.679400000000001</v>
      </c>
      <c r="H3305" s="289"/>
      <c r="I3305" s="4"/>
      <c r="J3305" s="4"/>
      <c r="K3305" s="4"/>
      <c r="L3305" s="4"/>
      <c r="M3305" s="4"/>
      <c r="N3305" s="4"/>
      <c r="O3305" s="4"/>
      <c r="P3305" s="4"/>
      <c r="Q3305" s="4"/>
      <c r="R3305" s="4"/>
      <c r="S3305" s="4"/>
      <c r="T3305" s="4"/>
      <c r="U3305" s="4"/>
      <c r="V3305" s="4"/>
    </row>
    <row r="3306" spans="1:22" ht="25.5" x14ac:dyDescent="0.25">
      <c r="A3306" s="152" t="s">
        <v>2271</v>
      </c>
      <c r="B3306" s="43" t="s">
        <v>1400</v>
      </c>
      <c r="C3306" s="18">
        <v>2023</v>
      </c>
      <c r="D3306" s="12" t="s">
        <v>1813</v>
      </c>
      <c r="E3306" s="273">
        <v>1</v>
      </c>
      <c r="F3306" s="162">
        <v>15</v>
      </c>
      <c r="G3306" s="25">
        <v>30.08531</v>
      </c>
      <c r="H3306" s="289"/>
      <c r="I3306" s="4"/>
      <c r="J3306" s="4"/>
      <c r="K3306" s="4"/>
      <c r="L3306" s="4"/>
      <c r="M3306" s="4"/>
      <c r="N3306" s="4"/>
      <c r="O3306" s="4"/>
      <c r="P3306" s="4"/>
      <c r="Q3306" s="4"/>
      <c r="R3306" s="4"/>
      <c r="S3306" s="4"/>
      <c r="T3306" s="4"/>
      <c r="U3306" s="4"/>
      <c r="V3306" s="4"/>
    </row>
    <row r="3307" spans="1:22" x14ac:dyDescent="0.25">
      <c r="A3307" s="152" t="s">
        <v>2271</v>
      </c>
      <c r="B3307" s="43" t="s">
        <v>547</v>
      </c>
      <c r="C3307" s="18">
        <v>2023</v>
      </c>
      <c r="D3307" s="12" t="s">
        <v>1813</v>
      </c>
      <c r="E3307" s="273">
        <v>1</v>
      </c>
      <c r="F3307" s="162">
        <v>15</v>
      </c>
      <c r="G3307" s="25">
        <v>27.994</v>
      </c>
      <c r="H3307" s="289"/>
      <c r="I3307" s="4"/>
      <c r="J3307" s="4"/>
      <c r="K3307" s="4"/>
      <c r="L3307" s="4"/>
      <c r="M3307" s="4"/>
      <c r="N3307" s="4"/>
      <c r="O3307" s="4"/>
      <c r="P3307" s="4"/>
      <c r="Q3307" s="4"/>
      <c r="R3307" s="4"/>
      <c r="S3307" s="4"/>
      <c r="T3307" s="4"/>
      <c r="U3307" s="4"/>
      <c r="V3307" s="4"/>
    </row>
    <row r="3308" spans="1:22" ht="25.5" x14ac:dyDescent="0.25">
      <c r="A3308" s="152" t="s">
        <v>2271</v>
      </c>
      <c r="B3308" s="43" t="s">
        <v>548</v>
      </c>
      <c r="C3308" s="18">
        <v>2023</v>
      </c>
      <c r="D3308" s="12" t="s">
        <v>1813</v>
      </c>
      <c r="E3308" s="273">
        <v>1</v>
      </c>
      <c r="F3308" s="162">
        <v>15</v>
      </c>
      <c r="G3308" s="25">
        <v>28.871849999999998</v>
      </c>
      <c r="H3308" s="289"/>
      <c r="I3308" s="4"/>
      <c r="J3308" s="4"/>
      <c r="K3308" s="4"/>
      <c r="L3308" s="4"/>
      <c r="M3308" s="4"/>
      <c r="N3308" s="4"/>
      <c r="O3308" s="4"/>
      <c r="P3308" s="4"/>
      <c r="Q3308" s="4"/>
      <c r="R3308" s="4"/>
      <c r="S3308" s="4"/>
      <c r="T3308" s="4"/>
      <c r="U3308" s="4"/>
      <c r="V3308" s="4"/>
    </row>
    <row r="3309" spans="1:22" ht="25.5" x14ac:dyDescent="0.25">
      <c r="A3309" s="152" t="s">
        <v>2271</v>
      </c>
      <c r="B3309" s="43" t="s">
        <v>549</v>
      </c>
      <c r="C3309" s="18">
        <v>2023</v>
      </c>
      <c r="D3309" s="12" t="s">
        <v>1813</v>
      </c>
      <c r="E3309" s="273">
        <v>1</v>
      </c>
      <c r="F3309" s="162">
        <v>15</v>
      </c>
      <c r="G3309" s="25">
        <v>54.315289999999997</v>
      </c>
      <c r="H3309" s="289"/>
      <c r="I3309" s="4"/>
      <c r="J3309" s="4"/>
      <c r="K3309" s="4"/>
      <c r="L3309" s="4"/>
      <c r="M3309" s="4"/>
      <c r="N3309" s="4"/>
      <c r="O3309" s="4"/>
      <c r="P3309" s="4"/>
      <c r="Q3309" s="4"/>
      <c r="R3309" s="4"/>
      <c r="S3309" s="4"/>
      <c r="T3309" s="4"/>
      <c r="U3309" s="4"/>
      <c r="V3309" s="4"/>
    </row>
    <row r="3310" spans="1:22" ht="25.5" x14ac:dyDescent="0.25">
      <c r="A3310" s="152" t="s">
        <v>2271</v>
      </c>
      <c r="B3310" s="43" t="s">
        <v>1401</v>
      </c>
      <c r="C3310" s="18">
        <v>2023</v>
      </c>
      <c r="D3310" s="12" t="s">
        <v>1813</v>
      </c>
      <c r="E3310" s="273">
        <v>1</v>
      </c>
      <c r="F3310" s="162">
        <v>15</v>
      </c>
      <c r="G3310" s="25">
        <v>32.62847</v>
      </c>
      <c r="H3310" s="289"/>
      <c r="I3310" s="4"/>
      <c r="J3310" s="4"/>
      <c r="K3310" s="4"/>
      <c r="L3310" s="4"/>
      <c r="M3310" s="4"/>
      <c r="N3310" s="4"/>
      <c r="O3310" s="4"/>
      <c r="P3310" s="4"/>
      <c r="Q3310" s="4"/>
      <c r="R3310" s="4"/>
      <c r="S3310" s="4"/>
      <c r="T3310" s="4"/>
      <c r="U3310" s="4"/>
      <c r="V3310" s="4"/>
    </row>
    <row r="3311" spans="1:22" ht="25.5" x14ac:dyDescent="0.25">
      <c r="A3311" s="152" t="s">
        <v>2271</v>
      </c>
      <c r="B3311" s="43" t="s">
        <v>1402</v>
      </c>
      <c r="C3311" s="18">
        <v>2023</v>
      </c>
      <c r="D3311" s="12" t="s">
        <v>1813</v>
      </c>
      <c r="E3311" s="273">
        <v>2</v>
      </c>
      <c r="F3311" s="162">
        <v>15</v>
      </c>
      <c r="G3311" s="25">
        <v>67.169060000000002</v>
      </c>
      <c r="H3311" s="289"/>
      <c r="I3311" s="4"/>
      <c r="J3311" s="4"/>
      <c r="K3311" s="4"/>
      <c r="L3311" s="4"/>
      <c r="M3311" s="4"/>
      <c r="N3311" s="4"/>
      <c r="O3311" s="4"/>
      <c r="P3311" s="4"/>
      <c r="Q3311" s="4"/>
      <c r="R3311" s="4"/>
      <c r="S3311" s="4"/>
      <c r="T3311" s="4"/>
      <c r="U3311" s="4"/>
      <c r="V3311" s="4"/>
    </row>
    <row r="3312" spans="1:22" ht="25.5" x14ac:dyDescent="0.25">
      <c r="A3312" s="152" t="s">
        <v>2271</v>
      </c>
      <c r="B3312" s="43" t="s">
        <v>550</v>
      </c>
      <c r="C3312" s="18">
        <v>2023</v>
      </c>
      <c r="D3312" s="12" t="s">
        <v>1813</v>
      </c>
      <c r="E3312" s="273">
        <v>1</v>
      </c>
      <c r="F3312" s="162">
        <v>15</v>
      </c>
      <c r="G3312" s="25">
        <v>35.394629999999999</v>
      </c>
      <c r="H3312" s="289"/>
      <c r="I3312" s="4"/>
      <c r="J3312" s="4"/>
      <c r="K3312" s="4"/>
      <c r="L3312" s="4"/>
      <c r="M3312" s="4"/>
      <c r="N3312" s="4"/>
      <c r="O3312" s="4"/>
      <c r="P3312" s="4"/>
      <c r="Q3312" s="4"/>
      <c r="R3312" s="4"/>
      <c r="S3312" s="4"/>
      <c r="T3312" s="4"/>
      <c r="U3312" s="4"/>
      <c r="V3312" s="4"/>
    </row>
    <row r="3313" spans="1:22" ht="25.5" x14ac:dyDescent="0.25">
      <c r="A3313" s="152" t="s">
        <v>2271</v>
      </c>
      <c r="B3313" s="43" t="s">
        <v>551</v>
      </c>
      <c r="C3313" s="18">
        <v>2023</v>
      </c>
      <c r="D3313" s="12" t="s">
        <v>1813</v>
      </c>
      <c r="E3313" s="273">
        <v>2</v>
      </c>
      <c r="F3313" s="162">
        <v>15</v>
      </c>
      <c r="G3313" s="25">
        <v>61.89564</v>
      </c>
      <c r="H3313" s="289"/>
      <c r="I3313" s="4"/>
      <c r="J3313" s="4"/>
      <c r="K3313" s="4"/>
      <c r="L3313" s="4"/>
      <c r="M3313" s="4"/>
      <c r="N3313" s="4"/>
      <c r="O3313" s="4"/>
      <c r="P3313" s="4"/>
      <c r="Q3313" s="4"/>
      <c r="R3313" s="4"/>
      <c r="S3313" s="4"/>
      <c r="T3313" s="4"/>
      <c r="U3313" s="4"/>
      <c r="V3313" s="4"/>
    </row>
    <row r="3314" spans="1:22" ht="25.5" x14ac:dyDescent="0.25">
      <c r="A3314" s="152" t="s">
        <v>2271</v>
      </c>
      <c r="B3314" s="43" t="s">
        <v>1403</v>
      </c>
      <c r="C3314" s="18">
        <v>2023</v>
      </c>
      <c r="D3314" s="12" t="s">
        <v>1813</v>
      </c>
      <c r="E3314" s="273">
        <v>1</v>
      </c>
      <c r="F3314" s="162">
        <v>15</v>
      </c>
      <c r="G3314" s="25">
        <v>37.318760000000005</v>
      </c>
      <c r="H3314" s="289"/>
      <c r="I3314" s="4"/>
      <c r="J3314" s="4"/>
      <c r="K3314" s="4"/>
      <c r="L3314" s="4"/>
      <c r="M3314" s="4"/>
      <c r="N3314" s="4"/>
      <c r="O3314" s="4"/>
      <c r="P3314" s="4"/>
      <c r="Q3314" s="4"/>
      <c r="R3314" s="4"/>
      <c r="S3314" s="4"/>
      <c r="T3314" s="4"/>
      <c r="U3314" s="4"/>
      <c r="V3314" s="4"/>
    </row>
    <row r="3315" spans="1:22" x14ac:dyDescent="0.25">
      <c r="A3315" s="152" t="s">
        <v>2271</v>
      </c>
      <c r="B3315" s="43" t="s">
        <v>552</v>
      </c>
      <c r="C3315" s="18">
        <v>2023</v>
      </c>
      <c r="D3315" s="12" t="s">
        <v>1813</v>
      </c>
      <c r="E3315" s="273">
        <v>1</v>
      </c>
      <c r="F3315" s="162">
        <v>15</v>
      </c>
      <c r="G3315" s="25">
        <v>33.671430000000001</v>
      </c>
      <c r="H3315" s="289"/>
      <c r="I3315" s="4"/>
      <c r="J3315" s="4"/>
      <c r="K3315" s="4"/>
      <c r="L3315" s="4"/>
      <c r="M3315" s="4"/>
      <c r="N3315" s="4"/>
      <c r="O3315" s="4"/>
      <c r="P3315" s="4"/>
      <c r="Q3315" s="4"/>
      <c r="R3315" s="4"/>
      <c r="S3315" s="4"/>
      <c r="T3315" s="4"/>
      <c r="U3315" s="4"/>
      <c r="V3315" s="4"/>
    </row>
    <row r="3316" spans="1:22" ht="25.5" x14ac:dyDescent="0.25">
      <c r="A3316" s="152" t="s">
        <v>2271</v>
      </c>
      <c r="B3316" s="43" t="s">
        <v>553</v>
      </c>
      <c r="C3316" s="18">
        <v>2023</v>
      </c>
      <c r="D3316" s="12" t="s">
        <v>1813</v>
      </c>
      <c r="E3316" s="273">
        <v>1</v>
      </c>
      <c r="F3316" s="162">
        <v>15</v>
      </c>
      <c r="G3316" s="25">
        <v>23.4312</v>
      </c>
      <c r="H3316" s="289"/>
      <c r="I3316" s="4"/>
      <c r="J3316" s="4"/>
      <c r="K3316" s="4"/>
      <c r="L3316" s="4"/>
      <c r="M3316" s="4"/>
      <c r="N3316" s="4"/>
      <c r="O3316" s="4"/>
      <c r="P3316" s="4"/>
      <c r="Q3316" s="4"/>
      <c r="R3316" s="4"/>
      <c r="S3316" s="4"/>
      <c r="T3316" s="4"/>
      <c r="U3316" s="4"/>
      <c r="V3316" s="4"/>
    </row>
    <row r="3317" spans="1:22" x14ac:dyDescent="0.25">
      <c r="A3317" s="152" t="s">
        <v>2271</v>
      </c>
      <c r="B3317" s="43" t="s">
        <v>554</v>
      </c>
      <c r="C3317" s="18">
        <v>2023</v>
      </c>
      <c r="D3317" s="12" t="s">
        <v>1813</v>
      </c>
      <c r="E3317" s="273">
        <v>1</v>
      </c>
      <c r="F3317" s="162">
        <v>15</v>
      </c>
      <c r="G3317" s="25">
        <v>38.446709999999996</v>
      </c>
      <c r="H3317" s="289"/>
      <c r="I3317" s="4"/>
      <c r="J3317" s="4"/>
      <c r="K3317" s="4"/>
      <c r="L3317" s="4"/>
      <c r="M3317" s="4"/>
      <c r="N3317" s="4"/>
      <c r="O3317" s="4"/>
      <c r="P3317" s="4"/>
      <c r="Q3317" s="4"/>
      <c r="R3317" s="4"/>
      <c r="S3317" s="4"/>
      <c r="T3317" s="4"/>
      <c r="U3317" s="4"/>
      <c r="V3317" s="4"/>
    </row>
    <row r="3318" spans="1:22" ht="25.5" x14ac:dyDescent="0.25">
      <c r="A3318" s="152" t="s">
        <v>2271</v>
      </c>
      <c r="B3318" s="43" t="s">
        <v>555</v>
      </c>
      <c r="C3318" s="18">
        <v>2023</v>
      </c>
      <c r="D3318" s="12" t="s">
        <v>1813</v>
      </c>
      <c r="E3318" s="273">
        <v>1</v>
      </c>
      <c r="F3318" s="162">
        <v>15</v>
      </c>
      <c r="G3318" s="25">
        <v>31.214169999999999</v>
      </c>
      <c r="H3318" s="289"/>
      <c r="I3318" s="4"/>
      <c r="J3318" s="4"/>
      <c r="K3318" s="4"/>
      <c r="L3318" s="4"/>
      <c r="M3318" s="4"/>
      <c r="N3318" s="4"/>
      <c r="O3318" s="4"/>
      <c r="P3318" s="4"/>
      <c r="Q3318" s="4"/>
      <c r="R3318" s="4"/>
      <c r="S3318" s="4"/>
      <c r="T3318" s="4"/>
      <c r="U3318" s="4"/>
      <c r="V3318" s="4"/>
    </row>
    <row r="3319" spans="1:22" ht="25.5" x14ac:dyDescent="0.25">
      <c r="A3319" s="152" t="s">
        <v>2271</v>
      </c>
      <c r="B3319" s="43" t="s">
        <v>1404</v>
      </c>
      <c r="C3319" s="18">
        <v>2023</v>
      </c>
      <c r="D3319" s="12" t="s">
        <v>1813</v>
      </c>
      <c r="E3319" s="273">
        <v>1</v>
      </c>
      <c r="F3319" s="162">
        <v>15</v>
      </c>
      <c r="G3319" s="25">
        <v>31.493939999999998</v>
      </c>
      <c r="H3319" s="289"/>
      <c r="I3319" s="4"/>
      <c r="J3319" s="4"/>
      <c r="K3319" s="4"/>
      <c r="L3319" s="4"/>
      <c r="M3319" s="4"/>
      <c r="N3319" s="4"/>
      <c r="O3319" s="4"/>
      <c r="P3319" s="4"/>
      <c r="Q3319" s="4"/>
      <c r="R3319" s="4"/>
      <c r="S3319" s="4"/>
      <c r="T3319" s="4"/>
      <c r="U3319" s="4"/>
      <c r="V3319" s="4"/>
    </row>
    <row r="3320" spans="1:22" x14ac:dyDescent="0.25">
      <c r="A3320" s="152" t="s">
        <v>2271</v>
      </c>
      <c r="B3320" s="43" t="s">
        <v>1405</v>
      </c>
      <c r="C3320" s="18">
        <v>2023</v>
      </c>
      <c r="D3320" s="12" t="s">
        <v>1813</v>
      </c>
      <c r="E3320" s="273">
        <v>1</v>
      </c>
      <c r="F3320" s="162">
        <v>15</v>
      </c>
      <c r="G3320" s="25">
        <v>33.778080000000003</v>
      </c>
      <c r="H3320" s="289"/>
      <c r="I3320" s="4"/>
      <c r="J3320" s="4"/>
      <c r="K3320" s="4"/>
      <c r="L3320" s="4"/>
      <c r="M3320" s="4"/>
      <c r="N3320" s="4"/>
      <c r="O3320" s="4"/>
      <c r="P3320" s="4"/>
      <c r="Q3320" s="4"/>
      <c r="R3320" s="4"/>
      <c r="S3320" s="4"/>
      <c r="T3320" s="4"/>
      <c r="U3320" s="4"/>
      <c r="V3320" s="4"/>
    </row>
    <row r="3321" spans="1:22" x14ac:dyDescent="0.25">
      <c r="A3321" s="152" t="s">
        <v>2271</v>
      </c>
      <c r="B3321" s="43" t="s">
        <v>1406</v>
      </c>
      <c r="C3321" s="18">
        <v>2023</v>
      </c>
      <c r="D3321" s="12" t="s">
        <v>1813</v>
      </c>
      <c r="E3321" s="273">
        <v>1</v>
      </c>
      <c r="F3321" s="162">
        <v>10</v>
      </c>
      <c r="G3321" s="25">
        <v>31.21698</v>
      </c>
      <c r="H3321" s="289"/>
      <c r="I3321" s="4"/>
      <c r="J3321" s="4"/>
      <c r="K3321" s="4"/>
      <c r="L3321" s="4"/>
      <c r="M3321" s="4"/>
      <c r="N3321" s="4"/>
      <c r="O3321" s="4"/>
      <c r="P3321" s="4"/>
      <c r="Q3321" s="4"/>
      <c r="R3321" s="4"/>
      <c r="S3321" s="4"/>
      <c r="T3321" s="4"/>
      <c r="U3321" s="4"/>
      <c r="V3321" s="4"/>
    </row>
    <row r="3322" spans="1:22" x14ac:dyDescent="0.25">
      <c r="A3322" s="152" t="s">
        <v>2271</v>
      </c>
      <c r="B3322" s="43" t="s">
        <v>556</v>
      </c>
      <c r="C3322" s="18">
        <v>2023</v>
      </c>
      <c r="D3322" s="12" t="s">
        <v>1813</v>
      </c>
      <c r="E3322" s="273">
        <v>1</v>
      </c>
      <c r="F3322" s="162">
        <v>15</v>
      </c>
      <c r="G3322" s="25">
        <v>34.679130000000001</v>
      </c>
      <c r="H3322" s="289"/>
      <c r="I3322" s="4"/>
      <c r="J3322" s="4"/>
      <c r="K3322" s="4"/>
      <c r="L3322" s="4"/>
      <c r="M3322" s="4"/>
      <c r="N3322" s="4"/>
      <c r="O3322" s="4"/>
      <c r="P3322" s="4"/>
      <c r="Q3322" s="4"/>
      <c r="R3322" s="4"/>
      <c r="S3322" s="4"/>
      <c r="T3322" s="4"/>
      <c r="U3322" s="4"/>
      <c r="V3322" s="4"/>
    </row>
    <row r="3323" spans="1:22" x14ac:dyDescent="0.25">
      <c r="A3323" s="152" t="s">
        <v>2271</v>
      </c>
      <c r="B3323" s="43" t="s">
        <v>557</v>
      </c>
      <c r="C3323" s="18">
        <v>2023</v>
      </c>
      <c r="D3323" s="12" t="s">
        <v>1813</v>
      </c>
      <c r="E3323" s="273">
        <v>1</v>
      </c>
      <c r="F3323" s="162">
        <v>15</v>
      </c>
      <c r="G3323" s="25">
        <v>38.512860000000003</v>
      </c>
      <c r="H3323" s="289"/>
      <c r="I3323" s="4"/>
      <c r="J3323" s="4"/>
      <c r="K3323" s="4"/>
      <c r="L3323" s="4"/>
      <c r="M3323" s="4"/>
      <c r="N3323" s="4"/>
      <c r="O3323" s="4"/>
      <c r="P3323" s="4"/>
      <c r="Q3323" s="4"/>
      <c r="R3323" s="4"/>
      <c r="S3323" s="4"/>
      <c r="T3323" s="4"/>
      <c r="U3323" s="4"/>
      <c r="V3323" s="4"/>
    </row>
    <row r="3324" spans="1:22" x14ac:dyDescent="0.25">
      <c r="A3324" s="152" t="s">
        <v>2271</v>
      </c>
      <c r="B3324" s="43" t="s">
        <v>558</v>
      </c>
      <c r="C3324" s="18">
        <v>2023</v>
      </c>
      <c r="D3324" s="12" t="s">
        <v>1813</v>
      </c>
      <c r="E3324" s="273">
        <v>1</v>
      </c>
      <c r="F3324" s="162">
        <v>15</v>
      </c>
      <c r="G3324" s="25">
        <v>40.746650000000002</v>
      </c>
      <c r="H3324" s="289"/>
      <c r="I3324" s="4"/>
      <c r="J3324" s="4"/>
      <c r="K3324" s="4"/>
      <c r="L3324" s="4"/>
      <c r="M3324" s="4"/>
      <c r="N3324" s="4"/>
      <c r="O3324" s="4"/>
      <c r="P3324" s="4"/>
      <c r="Q3324" s="4"/>
      <c r="R3324" s="4"/>
      <c r="S3324" s="4"/>
      <c r="T3324" s="4"/>
      <c r="U3324" s="4"/>
      <c r="V3324" s="4"/>
    </row>
    <row r="3325" spans="1:22" x14ac:dyDescent="0.25">
      <c r="A3325" s="152" t="s">
        <v>2271</v>
      </c>
      <c r="B3325" s="43" t="s">
        <v>560</v>
      </c>
      <c r="C3325" s="18">
        <v>2023</v>
      </c>
      <c r="D3325" s="12" t="s">
        <v>1813</v>
      </c>
      <c r="E3325" s="273">
        <v>1</v>
      </c>
      <c r="F3325" s="162">
        <v>5</v>
      </c>
      <c r="G3325" s="25">
        <v>42.206540000000004</v>
      </c>
      <c r="H3325" s="289"/>
      <c r="I3325" s="4"/>
      <c r="J3325" s="4"/>
      <c r="K3325" s="4"/>
      <c r="L3325" s="4"/>
      <c r="M3325" s="4"/>
      <c r="N3325" s="4"/>
      <c r="O3325" s="4"/>
      <c r="P3325" s="4"/>
      <c r="Q3325" s="4"/>
      <c r="R3325" s="4"/>
      <c r="S3325" s="4"/>
      <c r="T3325" s="4"/>
      <c r="U3325" s="4"/>
      <c r="V3325" s="4"/>
    </row>
    <row r="3326" spans="1:22" x14ac:dyDescent="0.25">
      <c r="A3326" s="152" t="s">
        <v>2271</v>
      </c>
      <c r="B3326" s="43" t="s">
        <v>561</v>
      </c>
      <c r="C3326" s="18">
        <v>2023</v>
      </c>
      <c r="D3326" s="12" t="s">
        <v>1813</v>
      </c>
      <c r="E3326" s="273">
        <v>1</v>
      </c>
      <c r="F3326" s="162">
        <v>7.5</v>
      </c>
      <c r="G3326" s="25">
        <v>43.295449999999995</v>
      </c>
      <c r="H3326" s="289"/>
      <c r="I3326" s="4"/>
      <c r="J3326" s="4"/>
      <c r="K3326" s="4"/>
      <c r="L3326" s="4"/>
      <c r="M3326" s="4"/>
      <c r="N3326" s="4"/>
      <c r="O3326" s="4"/>
      <c r="P3326" s="4"/>
      <c r="Q3326" s="4"/>
      <c r="R3326" s="4"/>
      <c r="S3326" s="4"/>
      <c r="T3326" s="4"/>
      <c r="U3326" s="4"/>
      <c r="V3326" s="4"/>
    </row>
    <row r="3327" spans="1:22" x14ac:dyDescent="0.25">
      <c r="A3327" s="152" t="s">
        <v>2271</v>
      </c>
      <c r="B3327" s="43" t="s">
        <v>1408</v>
      </c>
      <c r="C3327" s="18">
        <v>2023</v>
      </c>
      <c r="D3327" s="12" t="s">
        <v>1813</v>
      </c>
      <c r="E3327" s="273">
        <v>1</v>
      </c>
      <c r="F3327" s="162">
        <v>15</v>
      </c>
      <c r="G3327" s="25">
        <v>31.654810000000001</v>
      </c>
      <c r="H3327" s="289"/>
      <c r="I3327" s="4"/>
      <c r="J3327" s="4"/>
      <c r="K3327" s="4"/>
      <c r="L3327" s="4"/>
      <c r="M3327" s="4"/>
      <c r="N3327" s="4"/>
      <c r="O3327" s="4"/>
      <c r="P3327" s="4"/>
      <c r="Q3327" s="4"/>
      <c r="R3327" s="4"/>
      <c r="S3327" s="4"/>
      <c r="T3327" s="4"/>
      <c r="U3327" s="4"/>
      <c r="V3327" s="4"/>
    </row>
    <row r="3328" spans="1:22" ht="25.5" x14ac:dyDescent="0.25">
      <c r="A3328" s="152" t="s">
        <v>2271</v>
      </c>
      <c r="B3328" s="43" t="s">
        <v>563</v>
      </c>
      <c r="C3328" s="18">
        <v>2023</v>
      </c>
      <c r="D3328" s="12" t="s">
        <v>1813</v>
      </c>
      <c r="E3328" s="273">
        <v>1</v>
      </c>
      <c r="F3328" s="162">
        <v>6</v>
      </c>
      <c r="G3328" s="25">
        <v>28.51061</v>
      </c>
      <c r="H3328" s="289"/>
      <c r="I3328" s="4"/>
      <c r="J3328" s="4"/>
      <c r="K3328" s="4"/>
      <c r="L3328" s="4"/>
      <c r="M3328" s="4"/>
      <c r="N3328" s="4"/>
      <c r="O3328" s="4"/>
      <c r="P3328" s="4"/>
      <c r="Q3328" s="4"/>
      <c r="R3328" s="4"/>
      <c r="S3328" s="4"/>
      <c r="T3328" s="4"/>
      <c r="U3328" s="4"/>
      <c r="V3328" s="4"/>
    </row>
    <row r="3329" spans="1:22" x14ac:dyDescent="0.25">
      <c r="A3329" s="152" t="s">
        <v>2271</v>
      </c>
      <c r="B3329" s="43" t="s">
        <v>1409</v>
      </c>
      <c r="C3329" s="18">
        <v>2023</v>
      </c>
      <c r="D3329" s="12" t="s">
        <v>1813</v>
      </c>
      <c r="E3329" s="273">
        <v>1</v>
      </c>
      <c r="F3329" s="162">
        <v>15</v>
      </c>
      <c r="G3329" s="25">
        <v>35.310130000000001</v>
      </c>
      <c r="H3329" s="289"/>
      <c r="I3329" s="4"/>
      <c r="J3329" s="4"/>
      <c r="K3329" s="4"/>
      <c r="L3329" s="4"/>
      <c r="M3329" s="4"/>
      <c r="N3329" s="4"/>
      <c r="O3329" s="4"/>
      <c r="P3329" s="4"/>
      <c r="Q3329" s="4"/>
      <c r="R3329" s="4"/>
      <c r="S3329" s="4"/>
      <c r="T3329" s="4"/>
      <c r="U3329" s="4"/>
      <c r="V3329" s="4"/>
    </row>
    <row r="3330" spans="1:22" x14ac:dyDescent="0.25">
      <c r="A3330" s="152" t="s">
        <v>2271</v>
      </c>
      <c r="B3330" s="43" t="s">
        <v>565</v>
      </c>
      <c r="C3330" s="18">
        <v>2023</v>
      </c>
      <c r="D3330" s="12" t="s">
        <v>1813</v>
      </c>
      <c r="E3330" s="273">
        <v>1</v>
      </c>
      <c r="F3330" s="162">
        <v>15</v>
      </c>
      <c r="G3330" s="25">
        <v>48.266849999999998</v>
      </c>
      <c r="H3330" s="289"/>
      <c r="I3330" s="4"/>
      <c r="J3330" s="4"/>
      <c r="K3330" s="4"/>
      <c r="L3330" s="4"/>
      <c r="M3330" s="4"/>
      <c r="N3330" s="4"/>
      <c r="O3330" s="4"/>
      <c r="P3330" s="4"/>
      <c r="Q3330" s="4"/>
      <c r="R3330" s="4"/>
      <c r="S3330" s="4"/>
      <c r="T3330" s="4"/>
      <c r="U3330" s="4"/>
      <c r="V3330" s="4"/>
    </row>
    <row r="3331" spans="1:22" ht="25.5" x14ac:dyDescent="0.25">
      <c r="A3331" s="152" t="s">
        <v>2271</v>
      </c>
      <c r="B3331" s="43" t="s">
        <v>567</v>
      </c>
      <c r="C3331" s="18">
        <v>2023</v>
      </c>
      <c r="D3331" s="12" t="s">
        <v>1813</v>
      </c>
      <c r="E3331" s="273">
        <v>1</v>
      </c>
      <c r="F3331" s="162">
        <v>15</v>
      </c>
      <c r="G3331" s="25">
        <v>26.700759999999999</v>
      </c>
      <c r="H3331" s="289"/>
      <c r="I3331" s="4"/>
      <c r="J3331" s="4"/>
      <c r="K3331" s="4"/>
      <c r="L3331" s="4"/>
      <c r="M3331" s="4"/>
      <c r="N3331" s="4"/>
      <c r="O3331" s="4"/>
      <c r="P3331" s="4"/>
      <c r="Q3331" s="4"/>
      <c r="R3331" s="4"/>
      <c r="S3331" s="4"/>
      <c r="T3331" s="4"/>
      <c r="U3331" s="4"/>
      <c r="V3331" s="4"/>
    </row>
    <row r="3332" spans="1:22" x14ac:dyDescent="0.25">
      <c r="A3332" s="152" t="s">
        <v>2271</v>
      </c>
      <c r="B3332" s="43" t="s">
        <v>1410</v>
      </c>
      <c r="C3332" s="18">
        <v>2023</v>
      </c>
      <c r="D3332" s="12" t="s">
        <v>1813</v>
      </c>
      <c r="E3332" s="273">
        <v>1</v>
      </c>
      <c r="F3332" s="162">
        <v>15</v>
      </c>
      <c r="G3332" s="25">
        <v>38.754069999999999</v>
      </c>
      <c r="H3332" s="289"/>
      <c r="I3332" s="4"/>
      <c r="J3332" s="4"/>
      <c r="K3332" s="4"/>
      <c r="L3332" s="4"/>
      <c r="M3332" s="4"/>
      <c r="N3332" s="4"/>
      <c r="O3332" s="4"/>
      <c r="P3332" s="4"/>
      <c r="Q3332" s="4"/>
      <c r="R3332" s="4"/>
      <c r="S3332" s="4"/>
      <c r="T3332" s="4"/>
      <c r="U3332" s="4"/>
      <c r="V3332" s="4"/>
    </row>
    <row r="3333" spans="1:22" x14ac:dyDescent="0.25">
      <c r="A3333" s="152" t="s">
        <v>2271</v>
      </c>
      <c r="B3333" s="43" t="s">
        <v>1412</v>
      </c>
      <c r="C3333" s="18">
        <v>2023</v>
      </c>
      <c r="D3333" s="12" t="s">
        <v>1813</v>
      </c>
      <c r="E3333" s="273">
        <v>1</v>
      </c>
      <c r="F3333" s="162">
        <v>10</v>
      </c>
      <c r="G3333" s="25">
        <v>35.768440000000005</v>
      </c>
      <c r="H3333" s="289"/>
      <c r="I3333" s="4"/>
      <c r="J3333" s="4"/>
      <c r="K3333" s="4"/>
      <c r="L3333" s="4"/>
      <c r="M3333" s="4"/>
      <c r="N3333" s="4"/>
      <c r="O3333" s="4"/>
      <c r="P3333" s="4"/>
      <c r="Q3333" s="4"/>
      <c r="R3333" s="4"/>
      <c r="S3333" s="4"/>
      <c r="T3333" s="4"/>
      <c r="U3333" s="4"/>
      <c r="V3333" s="4"/>
    </row>
    <row r="3334" spans="1:22" ht="38.25" x14ac:dyDescent="0.25">
      <c r="A3334" s="152" t="s">
        <v>2271</v>
      </c>
      <c r="B3334" s="43" t="s">
        <v>2354</v>
      </c>
      <c r="C3334" s="18">
        <v>2023</v>
      </c>
      <c r="D3334" s="12" t="s">
        <v>1813</v>
      </c>
      <c r="E3334" s="273">
        <v>2</v>
      </c>
      <c r="F3334" s="162" t="s">
        <v>2355</v>
      </c>
      <c r="G3334" s="25">
        <v>64.814170000000004</v>
      </c>
      <c r="H3334" s="289"/>
      <c r="I3334" s="4"/>
      <c r="J3334" s="4"/>
      <c r="K3334" s="4"/>
      <c r="L3334" s="4"/>
      <c r="M3334" s="4"/>
      <c r="N3334" s="4"/>
      <c r="O3334" s="4"/>
      <c r="P3334" s="4"/>
      <c r="Q3334" s="4"/>
      <c r="R3334" s="4"/>
      <c r="S3334" s="4"/>
      <c r="T3334" s="4"/>
      <c r="U3334" s="4"/>
      <c r="V3334" s="4"/>
    </row>
    <row r="3335" spans="1:22" x14ac:dyDescent="0.25">
      <c r="A3335" s="152" t="s">
        <v>2271</v>
      </c>
      <c r="B3335" s="43" t="s">
        <v>575</v>
      </c>
      <c r="C3335" s="18">
        <v>2023</v>
      </c>
      <c r="D3335" s="12" t="s">
        <v>1813</v>
      </c>
      <c r="E3335" s="273">
        <v>1</v>
      </c>
      <c r="F3335" s="162">
        <v>15</v>
      </c>
      <c r="G3335" s="25">
        <v>32.989040000000003</v>
      </c>
      <c r="H3335" s="289"/>
      <c r="I3335" s="4"/>
      <c r="J3335" s="4"/>
      <c r="K3335" s="4"/>
      <c r="L3335" s="4"/>
      <c r="M3335" s="4"/>
      <c r="N3335" s="4"/>
      <c r="O3335" s="4"/>
      <c r="P3335" s="4"/>
      <c r="Q3335" s="4"/>
      <c r="R3335" s="4"/>
      <c r="S3335" s="4"/>
      <c r="T3335" s="4"/>
      <c r="U3335" s="4"/>
      <c r="V3335" s="4"/>
    </row>
    <row r="3336" spans="1:22" x14ac:dyDescent="0.25">
      <c r="A3336" s="152" t="s">
        <v>2271</v>
      </c>
      <c r="B3336" s="43" t="s">
        <v>1416</v>
      </c>
      <c r="C3336" s="18">
        <v>2023</v>
      </c>
      <c r="D3336" s="12" t="s">
        <v>1813</v>
      </c>
      <c r="E3336" s="273">
        <v>1</v>
      </c>
      <c r="F3336" s="162">
        <v>15</v>
      </c>
      <c r="G3336" s="25">
        <v>44.028059999999996</v>
      </c>
      <c r="H3336" s="289"/>
      <c r="I3336" s="4"/>
      <c r="J3336" s="4"/>
      <c r="K3336" s="4"/>
      <c r="L3336" s="4"/>
      <c r="M3336" s="4"/>
      <c r="N3336" s="4"/>
      <c r="O3336" s="4"/>
      <c r="P3336" s="4"/>
      <c r="Q3336" s="4"/>
      <c r="R3336" s="4"/>
      <c r="S3336" s="4"/>
      <c r="T3336" s="4"/>
      <c r="U3336" s="4"/>
      <c r="V3336" s="4"/>
    </row>
    <row r="3337" spans="1:22" x14ac:dyDescent="0.25">
      <c r="A3337" s="152" t="s">
        <v>2271</v>
      </c>
      <c r="B3337" s="43" t="s">
        <v>1417</v>
      </c>
      <c r="C3337" s="18">
        <v>2023</v>
      </c>
      <c r="D3337" s="12" t="s">
        <v>1813</v>
      </c>
      <c r="E3337" s="273">
        <v>1</v>
      </c>
      <c r="F3337" s="162">
        <v>15</v>
      </c>
      <c r="G3337" s="25">
        <v>45.925290000000004</v>
      </c>
      <c r="H3337" s="289"/>
      <c r="I3337" s="4"/>
      <c r="J3337" s="4"/>
      <c r="K3337" s="4"/>
      <c r="L3337" s="4"/>
      <c r="M3337" s="4"/>
      <c r="N3337" s="4"/>
      <c r="O3337" s="4"/>
      <c r="P3337" s="4"/>
      <c r="Q3337" s="4"/>
      <c r="R3337" s="4"/>
      <c r="S3337" s="4"/>
      <c r="T3337" s="4"/>
      <c r="U3337" s="4"/>
      <c r="V3337" s="4"/>
    </row>
    <row r="3338" spans="1:22" ht="63.75" x14ac:dyDescent="0.25">
      <c r="A3338" s="152" t="s">
        <v>2271</v>
      </c>
      <c r="B3338" s="43" t="s">
        <v>2356</v>
      </c>
      <c r="C3338" s="18">
        <v>2023</v>
      </c>
      <c r="D3338" s="12" t="s">
        <v>1813</v>
      </c>
      <c r="E3338" s="273">
        <v>5</v>
      </c>
      <c r="F3338" s="162" t="s">
        <v>2357</v>
      </c>
      <c r="G3338" s="25">
        <v>189.52576999999999</v>
      </c>
      <c r="H3338" s="289"/>
      <c r="I3338" s="4"/>
      <c r="J3338" s="4"/>
      <c r="K3338" s="4"/>
      <c r="L3338" s="4"/>
      <c r="M3338" s="4"/>
      <c r="N3338" s="4"/>
      <c r="O3338" s="4"/>
      <c r="P3338" s="4"/>
      <c r="Q3338" s="4"/>
      <c r="R3338" s="4"/>
      <c r="S3338" s="4"/>
      <c r="T3338" s="4"/>
      <c r="U3338" s="4"/>
      <c r="V3338" s="4"/>
    </row>
    <row r="3339" spans="1:22" x14ac:dyDescent="0.25">
      <c r="A3339" s="152" t="s">
        <v>2271</v>
      </c>
      <c r="B3339" s="43" t="s">
        <v>2358</v>
      </c>
      <c r="C3339" s="18">
        <v>2023</v>
      </c>
      <c r="D3339" s="12" t="s">
        <v>1813</v>
      </c>
      <c r="E3339" s="273">
        <v>1</v>
      </c>
      <c r="F3339" s="162">
        <v>10</v>
      </c>
      <c r="G3339" s="25">
        <v>32.280099999999997</v>
      </c>
      <c r="H3339" s="289"/>
      <c r="I3339" s="4"/>
      <c r="J3339" s="4"/>
      <c r="K3339" s="4"/>
      <c r="L3339" s="4"/>
      <c r="M3339" s="4"/>
      <c r="N3339" s="4"/>
      <c r="O3339" s="4"/>
      <c r="P3339" s="4"/>
      <c r="Q3339" s="4"/>
      <c r="R3339" s="4"/>
      <c r="S3339" s="4"/>
      <c r="T3339" s="4"/>
      <c r="U3339" s="4"/>
      <c r="V3339" s="4"/>
    </row>
    <row r="3340" spans="1:22" x14ac:dyDescent="0.25">
      <c r="A3340" s="152" t="s">
        <v>2271</v>
      </c>
      <c r="B3340" s="43" t="s">
        <v>578</v>
      </c>
      <c r="C3340" s="18">
        <v>2023</v>
      </c>
      <c r="D3340" s="12" t="s">
        <v>1813</v>
      </c>
      <c r="E3340" s="273">
        <v>1</v>
      </c>
      <c r="F3340" s="162">
        <v>15</v>
      </c>
      <c r="G3340" s="25">
        <v>32.634569999999997</v>
      </c>
      <c r="H3340" s="289"/>
      <c r="I3340" s="4"/>
      <c r="J3340" s="4"/>
      <c r="K3340" s="4"/>
      <c r="L3340" s="4"/>
      <c r="M3340" s="4"/>
      <c r="N3340" s="4"/>
      <c r="O3340" s="4"/>
      <c r="P3340" s="4"/>
      <c r="Q3340" s="4"/>
      <c r="R3340" s="4"/>
      <c r="S3340" s="4"/>
      <c r="T3340" s="4"/>
      <c r="U3340" s="4"/>
      <c r="V3340" s="4"/>
    </row>
    <row r="3341" spans="1:22" x14ac:dyDescent="0.25">
      <c r="A3341" s="152" t="s">
        <v>2271</v>
      </c>
      <c r="B3341" s="43" t="s">
        <v>579</v>
      </c>
      <c r="C3341" s="18">
        <v>2023</v>
      </c>
      <c r="D3341" s="12" t="s">
        <v>1813</v>
      </c>
      <c r="E3341" s="273">
        <v>1</v>
      </c>
      <c r="F3341" s="162">
        <v>15</v>
      </c>
      <c r="G3341" s="25">
        <v>32.989040000000003</v>
      </c>
      <c r="H3341" s="289"/>
      <c r="I3341" s="4"/>
      <c r="J3341" s="4"/>
      <c r="K3341" s="4"/>
      <c r="L3341" s="4"/>
      <c r="M3341" s="4"/>
      <c r="N3341" s="4"/>
      <c r="O3341" s="4"/>
      <c r="P3341" s="4"/>
      <c r="Q3341" s="4"/>
      <c r="R3341" s="4"/>
      <c r="S3341" s="4"/>
      <c r="T3341" s="4"/>
      <c r="U3341" s="4"/>
      <c r="V3341" s="4"/>
    </row>
    <row r="3342" spans="1:22" x14ac:dyDescent="0.25">
      <c r="A3342" s="152" t="s">
        <v>2271</v>
      </c>
      <c r="B3342" s="43" t="s">
        <v>580</v>
      </c>
      <c r="C3342" s="18">
        <v>2023</v>
      </c>
      <c r="D3342" s="12" t="s">
        <v>1813</v>
      </c>
      <c r="E3342" s="273">
        <v>1</v>
      </c>
      <c r="F3342" s="162">
        <v>15</v>
      </c>
      <c r="G3342" s="25">
        <v>32.989040000000003</v>
      </c>
      <c r="H3342" s="289"/>
      <c r="I3342" s="4"/>
      <c r="J3342" s="4"/>
      <c r="K3342" s="4"/>
      <c r="L3342" s="4"/>
      <c r="M3342" s="4"/>
      <c r="N3342" s="4"/>
      <c r="O3342" s="4"/>
      <c r="P3342" s="4"/>
      <c r="Q3342" s="4"/>
      <c r="R3342" s="4"/>
      <c r="S3342" s="4"/>
      <c r="T3342" s="4"/>
      <c r="U3342" s="4"/>
      <c r="V3342" s="4"/>
    </row>
    <row r="3343" spans="1:22" x14ac:dyDescent="0.25">
      <c r="A3343" s="152" t="s">
        <v>2271</v>
      </c>
      <c r="B3343" s="43" t="s">
        <v>581</v>
      </c>
      <c r="C3343" s="18">
        <v>2023</v>
      </c>
      <c r="D3343" s="12" t="s">
        <v>1813</v>
      </c>
      <c r="E3343" s="273">
        <v>1</v>
      </c>
      <c r="F3343" s="162">
        <v>6</v>
      </c>
      <c r="G3343" s="25">
        <v>42.958309999999997</v>
      </c>
      <c r="H3343" s="289"/>
      <c r="I3343" s="4"/>
      <c r="J3343" s="4"/>
      <c r="K3343" s="4"/>
      <c r="L3343" s="4"/>
      <c r="M3343" s="4"/>
      <c r="N3343" s="4"/>
      <c r="O3343" s="4"/>
      <c r="P3343" s="4"/>
      <c r="Q3343" s="4"/>
      <c r="R3343" s="4"/>
      <c r="S3343" s="4"/>
      <c r="T3343" s="4"/>
      <c r="U3343" s="4"/>
      <c r="V3343" s="4"/>
    </row>
    <row r="3344" spans="1:22" x14ac:dyDescent="0.25">
      <c r="A3344" s="152" t="s">
        <v>2271</v>
      </c>
      <c r="B3344" s="43" t="s">
        <v>1418</v>
      </c>
      <c r="C3344" s="18">
        <v>2023</v>
      </c>
      <c r="D3344" s="12" t="s">
        <v>1813</v>
      </c>
      <c r="E3344" s="273">
        <v>1</v>
      </c>
      <c r="F3344" s="162">
        <v>15</v>
      </c>
      <c r="G3344" s="25">
        <v>44.53736</v>
      </c>
      <c r="H3344" s="289"/>
      <c r="I3344" s="4"/>
      <c r="J3344" s="4"/>
      <c r="K3344" s="4"/>
      <c r="L3344" s="4"/>
      <c r="M3344" s="4"/>
      <c r="N3344" s="4"/>
      <c r="O3344" s="4"/>
      <c r="P3344" s="4"/>
      <c r="Q3344" s="4"/>
      <c r="R3344" s="4"/>
      <c r="S3344" s="4"/>
      <c r="T3344" s="4"/>
      <c r="U3344" s="4"/>
      <c r="V3344" s="4"/>
    </row>
    <row r="3345" spans="1:22" x14ac:dyDescent="0.25">
      <c r="A3345" s="152" t="s">
        <v>2271</v>
      </c>
      <c r="B3345" s="43" t="s">
        <v>582</v>
      </c>
      <c r="C3345" s="18">
        <v>2023</v>
      </c>
      <c r="D3345" s="12" t="s">
        <v>1813</v>
      </c>
      <c r="E3345" s="273">
        <v>1</v>
      </c>
      <c r="F3345" s="162">
        <v>15</v>
      </c>
      <c r="G3345" s="25">
        <v>43.20626</v>
      </c>
      <c r="H3345" s="289"/>
      <c r="I3345" s="4"/>
      <c r="J3345" s="4"/>
      <c r="K3345" s="4"/>
      <c r="L3345" s="4"/>
      <c r="M3345" s="4"/>
      <c r="N3345" s="4"/>
      <c r="O3345" s="4"/>
      <c r="P3345" s="4"/>
      <c r="Q3345" s="4"/>
      <c r="R3345" s="4"/>
      <c r="S3345" s="4"/>
      <c r="T3345" s="4"/>
      <c r="U3345" s="4"/>
      <c r="V3345" s="4"/>
    </row>
    <row r="3346" spans="1:22" ht="38.25" x14ac:dyDescent="0.25">
      <c r="A3346" s="152" t="s">
        <v>2271</v>
      </c>
      <c r="B3346" s="43" t="s">
        <v>587</v>
      </c>
      <c r="C3346" s="18">
        <v>2023</v>
      </c>
      <c r="D3346" s="12" t="s">
        <v>1813</v>
      </c>
      <c r="E3346" s="273">
        <v>1</v>
      </c>
      <c r="F3346" s="162">
        <v>15</v>
      </c>
      <c r="G3346" s="25">
        <v>31.869490000000003</v>
      </c>
      <c r="H3346" s="289"/>
      <c r="I3346" s="4"/>
      <c r="J3346" s="4"/>
      <c r="K3346" s="4"/>
      <c r="L3346" s="4"/>
      <c r="M3346" s="4"/>
      <c r="N3346" s="4"/>
      <c r="O3346" s="4"/>
      <c r="P3346" s="4"/>
      <c r="Q3346" s="4"/>
      <c r="R3346" s="4"/>
      <c r="S3346" s="4"/>
      <c r="T3346" s="4"/>
      <c r="U3346" s="4"/>
      <c r="V3346" s="4"/>
    </row>
    <row r="3347" spans="1:22" ht="25.5" x14ac:dyDescent="0.25">
      <c r="A3347" s="152" t="s">
        <v>2271</v>
      </c>
      <c r="B3347" s="43" t="s">
        <v>588</v>
      </c>
      <c r="C3347" s="18">
        <v>2023</v>
      </c>
      <c r="D3347" s="12" t="s">
        <v>1813</v>
      </c>
      <c r="E3347" s="273">
        <v>1</v>
      </c>
      <c r="F3347" s="162">
        <v>15</v>
      </c>
      <c r="G3347" s="25">
        <v>30.653009999999998</v>
      </c>
      <c r="H3347" s="289"/>
      <c r="I3347" s="4"/>
      <c r="J3347" s="4"/>
      <c r="K3347" s="4"/>
      <c r="L3347" s="4"/>
      <c r="M3347" s="4"/>
      <c r="N3347" s="4"/>
      <c r="O3347" s="4"/>
      <c r="P3347" s="4"/>
      <c r="Q3347" s="4"/>
      <c r="R3347" s="4"/>
      <c r="S3347" s="4"/>
      <c r="T3347" s="4"/>
      <c r="U3347" s="4"/>
      <c r="V3347" s="4"/>
    </row>
    <row r="3348" spans="1:22" ht="51" x14ac:dyDescent="0.25">
      <c r="A3348" s="152" t="s">
        <v>2271</v>
      </c>
      <c r="B3348" s="43" t="s">
        <v>1422</v>
      </c>
      <c r="C3348" s="18">
        <v>2023</v>
      </c>
      <c r="D3348" s="12" t="s">
        <v>1813</v>
      </c>
      <c r="E3348" s="273">
        <v>1</v>
      </c>
      <c r="F3348" s="162">
        <v>10</v>
      </c>
      <c r="G3348" s="25">
        <v>38.610589999999995</v>
      </c>
      <c r="H3348" s="289"/>
      <c r="I3348" s="4"/>
      <c r="J3348" s="4"/>
      <c r="K3348" s="4"/>
      <c r="L3348" s="4"/>
      <c r="M3348" s="4"/>
      <c r="N3348" s="4"/>
      <c r="O3348" s="4"/>
      <c r="P3348" s="4"/>
      <c r="Q3348" s="4"/>
      <c r="R3348" s="4"/>
      <c r="S3348" s="4"/>
      <c r="T3348" s="4"/>
      <c r="U3348" s="4"/>
      <c r="V3348" s="4"/>
    </row>
    <row r="3349" spans="1:22" ht="51" x14ac:dyDescent="0.25">
      <c r="A3349" s="152" t="s">
        <v>2271</v>
      </c>
      <c r="B3349" s="43" t="s">
        <v>590</v>
      </c>
      <c r="C3349" s="18">
        <v>2023</v>
      </c>
      <c r="D3349" s="12" t="s">
        <v>1813</v>
      </c>
      <c r="E3349" s="273">
        <v>1</v>
      </c>
      <c r="F3349" s="162">
        <v>15</v>
      </c>
      <c r="G3349" s="25">
        <v>32.195039999999999</v>
      </c>
      <c r="H3349" s="289"/>
      <c r="I3349" s="4"/>
      <c r="J3349" s="4"/>
      <c r="K3349" s="4"/>
      <c r="L3349" s="4"/>
      <c r="M3349" s="4"/>
      <c r="N3349" s="4"/>
      <c r="O3349" s="4"/>
      <c r="P3349" s="4"/>
      <c r="Q3349" s="4"/>
      <c r="R3349" s="4"/>
      <c r="S3349" s="4"/>
      <c r="T3349" s="4"/>
      <c r="U3349" s="4"/>
      <c r="V3349" s="4"/>
    </row>
    <row r="3350" spans="1:22" ht="25.5" x14ac:dyDescent="0.25">
      <c r="A3350" s="152" t="s">
        <v>2271</v>
      </c>
      <c r="B3350" s="43" t="s">
        <v>592</v>
      </c>
      <c r="C3350" s="18">
        <v>2023</v>
      </c>
      <c r="D3350" s="12" t="s">
        <v>1813</v>
      </c>
      <c r="E3350" s="273">
        <v>6</v>
      </c>
      <c r="F3350" s="162">
        <v>15</v>
      </c>
      <c r="G3350" s="25">
        <v>152.16958</v>
      </c>
      <c r="H3350" s="289"/>
      <c r="I3350" s="4"/>
      <c r="J3350" s="4"/>
      <c r="K3350" s="4"/>
      <c r="L3350" s="4"/>
      <c r="M3350" s="4"/>
      <c r="N3350" s="4"/>
      <c r="O3350" s="4"/>
      <c r="P3350" s="4"/>
      <c r="Q3350" s="4"/>
      <c r="R3350" s="4"/>
      <c r="S3350" s="4"/>
      <c r="T3350" s="4"/>
      <c r="U3350" s="4"/>
      <c r="V3350" s="4"/>
    </row>
    <row r="3351" spans="1:22" ht="25.5" x14ac:dyDescent="0.25">
      <c r="A3351" s="152" t="s">
        <v>2271</v>
      </c>
      <c r="B3351" s="43" t="s">
        <v>593</v>
      </c>
      <c r="C3351" s="18">
        <v>2023</v>
      </c>
      <c r="D3351" s="12" t="s">
        <v>1813</v>
      </c>
      <c r="E3351" s="273">
        <v>1</v>
      </c>
      <c r="F3351" s="162">
        <v>15</v>
      </c>
      <c r="G3351" s="25">
        <v>45.262610000000002</v>
      </c>
      <c r="H3351" s="289"/>
      <c r="I3351" s="4"/>
      <c r="J3351" s="4"/>
      <c r="K3351" s="4"/>
      <c r="L3351" s="4"/>
      <c r="M3351" s="4"/>
      <c r="N3351" s="4"/>
      <c r="O3351" s="4"/>
      <c r="P3351" s="4"/>
      <c r="Q3351" s="4"/>
      <c r="R3351" s="4"/>
      <c r="S3351" s="4"/>
      <c r="T3351" s="4"/>
      <c r="U3351" s="4"/>
      <c r="V3351" s="4"/>
    </row>
    <row r="3352" spans="1:22" ht="51" x14ac:dyDescent="0.25">
      <c r="A3352" s="152" t="s">
        <v>2271</v>
      </c>
      <c r="B3352" s="43" t="s">
        <v>591</v>
      </c>
      <c r="C3352" s="18">
        <v>2023</v>
      </c>
      <c r="D3352" s="12" t="s">
        <v>1813</v>
      </c>
      <c r="E3352" s="273">
        <v>1</v>
      </c>
      <c r="F3352" s="162">
        <v>15</v>
      </c>
      <c r="G3352" s="25">
        <v>25.475759999999998</v>
      </c>
      <c r="H3352" s="289"/>
      <c r="I3352" s="4"/>
      <c r="J3352" s="4"/>
      <c r="K3352" s="4"/>
      <c r="L3352" s="4"/>
      <c r="M3352" s="4"/>
      <c r="N3352" s="4"/>
      <c r="O3352" s="4"/>
      <c r="P3352" s="4"/>
      <c r="Q3352" s="4"/>
      <c r="R3352" s="4"/>
      <c r="S3352" s="4"/>
      <c r="T3352" s="4"/>
      <c r="U3352" s="4"/>
      <c r="V3352" s="4"/>
    </row>
    <row r="3353" spans="1:22" ht="25.5" x14ac:dyDescent="0.25">
      <c r="A3353" s="152" t="s">
        <v>2271</v>
      </c>
      <c r="B3353" s="43" t="s">
        <v>1423</v>
      </c>
      <c r="C3353" s="18">
        <v>2023</v>
      </c>
      <c r="D3353" s="12" t="s">
        <v>1813</v>
      </c>
      <c r="E3353" s="273">
        <v>1</v>
      </c>
      <c r="F3353" s="162">
        <v>15</v>
      </c>
      <c r="G3353" s="25">
        <v>40.246279999999999</v>
      </c>
      <c r="H3353" s="289"/>
      <c r="I3353" s="4"/>
      <c r="J3353" s="4"/>
      <c r="K3353" s="4"/>
      <c r="L3353" s="4"/>
      <c r="M3353" s="4"/>
      <c r="N3353" s="4"/>
      <c r="O3353" s="4"/>
      <c r="P3353" s="4"/>
      <c r="Q3353" s="4"/>
      <c r="R3353" s="4"/>
      <c r="S3353" s="4"/>
      <c r="T3353" s="4"/>
      <c r="U3353" s="4"/>
      <c r="V3353" s="4"/>
    </row>
    <row r="3354" spans="1:22" ht="51" x14ac:dyDescent="0.25">
      <c r="A3354" s="152" t="s">
        <v>2271</v>
      </c>
      <c r="B3354" s="43" t="s">
        <v>589</v>
      </c>
      <c r="C3354" s="18">
        <v>2023</v>
      </c>
      <c r="D3354" s="12" t="s">
        <v>1813</v>
      </c>
      <c r="E3354" s="273">
        <v>1</v>
      </c>
      <c r="F3354" s="162">
        <v>7</v>
      </c>
      <c r="G3354" s="25">
        <v>32.265639999999998</v>
      </c>
      <c r="H3354" s="289"/>
      <c r="I3354" s="4"/>
      <c r="J3354" s="4"/>
      <c r="K3354" s="4"/>
      <c r="L3354" s="4"/>
      <c r="M3354" s="4"/>
      <c r="N3354" s="4"/>
      <c r="O3354" s="4"/>
      <c r="P3354" s="4"/>
      <c r="Q3354" s="4"/>
      <c r="R3354" s="4"/>
      <c r="S3354" s="4"/>
      <c r="T3354" s="4"/>
      <c r="U3354" s="4"/>
      <c r="V3354" s="4"/>
    </row>
    <row r="3355" spans="1:22" ht="38.25" x14ac:dyDescent="0.25">
      <c r="A3355" s="152" t="s">
        <v>2271</v>
      </c>
      <c r="B3355" s="15" t="s">
        <v>1424</v>
      </c>
      <c r="C3355" s="18">
        <v>2023</v>
      </c>
      <c r="D3355" s="12" t="s">
        <v>1813</v>
      </c>
      <c r="E3355" s="273">
        <v>11</v>
      </c>
      <c r="F3355" s="162">
        <v>15</v>
      </c>
      <c r="G3355" s="25">
        <v>295.89178999999996</v>
      </c>
      <c r="H3355" s="289"/>
      <c r="I3355" s="4"/>
      <c r="J3355" s="4"/>
      <c r="K3355" s="4"/>
      <c r="L3355" s="4"/>
      <c r="M3355" s="4"/>
      <c r="N3355" s="4"/>
      <c r="O3355" s="4"/>
      <c r="P3355" s="4"/>
      <c r="Q3355" s="4"/>
      <c r="R3355" s="4"/>
      <c r="S3355" s="4"/>
      <c r="T3355" s="4"/>
      <c r="U3355" s="4"/>
      <c r="V3355" s="4"/>
    </row>
    <row r="3356" spans="1:22" x14ac:dyDescent="0.25">
      <c r="A3356" s="152" t="s">
        <v>2271</v>
      </c>
      <c r="B3356" s="17" t="s">
        <v>2359</v>
      </c>
      <c r="C3356" s="18">
        <v>2023</v>
      </c>
      <c r="D3356" s="12" t="s">
        <v>1813</v>
      </c>
      <c r="E3356" s="273">
        <v>2</v>
      </c>
      <c r="F3356" s="162">
        <v>15</v>
      </c>
      <c r="G3356" s="25">
        <v>33.872339999999994</v>
      </c>
      <c r="H3356" s="289"/>
      <c r="I3356" s="4"/>
      <c r="J3356" s="4"/>
      <c r="K3356" s="4"/>
      <c r="L3356" s="4"/>
      <c r="M3356" s="4"/>
      <c r="N3356" s="4"/>
      <c r="O3356" s="4"/>
      <c r="P3356" s="4"/>
      <c r="Q3356" s="4"/>
      <c r="R3356" s="4"/>
      <c r="S3356" s="4"/>
      <c r="T3356" s="4"/>
      <c r="U3356" s="4"/>
      <c r="V3356" s="4"/>
    </row>
    <row r="3357" spans="1:22" x14ac:dyDescent="0.25">
      <c r="A3357" s="152" t="s">
        <v>2271</v>
      </c>
      <c r="B3357" s="17" t="s">
        <v>2360</v>
      </c>
      <c r="C3357" s="18">
        <v>2023</v>
      </c>
      <c r="D3357" s="12" t="s">
        <v>1813</v>
      </c>
      <c r="E3357" s="273">
        <v>2</v>
      </c>
      <c r="F3357" s="162">
        <v>15</v>
      </c>
      <c r="G3357" s="25">
        <v>79.022829999999999</v>
      </c>
      <c r="H3357" s="289"/>
      <c r="I3357" s="4"/>
      <c r="J3357" s="4"/>
      <c r="K3357" s="4"/>
      <c r="L3357" s="4"/>
      <c r="M3357" s="4"/>
      <c r="N3357" s="4"/>
      <c r="O3357" s="4"/>
      <c r="P3357" s="4"/>
      <c r="Q3357" s="4"/>
      <c r="R3357" s="4"/>
      <c r="S3357" s="4"/>
      <c r="T3357" s="4"/>
      <c r="U3357" s="4"/>
      <c r="V3357" s="4"/>
    </row>
    <row r="3358" spans="1:22" ht="38.25" x14ac:dyDescent="0.25">
      <c r="A3358" s="152" t="s">
        <v>2271</v>
      </c>
      <c r="B3358" s="17" t="s">
        <v>595</v>
      </c>
      <c r="C3358" s="18">
        <v>2023</v>
      </c>
      <c r="D3358" s="12" t="s">
        <v>1813</v>
      </c>
      <c r="E3358" s="273">
        <v>1</v>
      </c>
      <c r="F3358" s="162">
        <v>15</v>
      </c>
      <c r="G3358" s="25">
        <v>36.094470000000001</v>
      </c>
      <c r="H3358" s="289"/>
      <c r="I3358" s="4"/>
      <c r="J3358" s="4"/>
      <c r="K3358" s="4"/>
      <c r="L3358" s="4"/>
      <c r="M3358" s="4"/>
      <c r="N3358" s="4"/>
      <c r="O3358" s="4"/>
      <c r="P3358" s="4"/>
      <c r="Q3358" s="4"/>
      <c r="R3358" s="4"/>
      <c r="S3358" s="4"/>
      <c r="T3358" s="4"/>
      <c r="U3358" s="4"/>
      <c r="V3358" s="4"/>
    </row>
    <row r="3359" spans="1:22" x14ac:dyDescent="0.25">
      <c r="A3359" s="152" t="s">
        <v>2271</v>
      </c>
      <c r="B3359" s="17" t="s">
        <v>2361</v>
      </c>
      <c r="C3359" s="18">
        <v>2023</v>
      </c>
      <c r="D3359" s="12" t="s">
        <v>1813</v>
      </c>
      <c r="E3359" s="273">
        <v>1</v>
      </c>
      <c r="F3359" s="162">
        <v>4.5</v>
      </c>
      <c r="G3359" s="25">
        <v>45.529510000000002</v>
      </c>
      <c r="H3359" s="289"/>
      <c r="I3359" s="4"/>
      <c r="J3359" s="4"/>
      <c r="K3359" s="4"/>
      <c r="L3359" s="4"/>
      <c r="M3359" s="4"/>
      <c r="N3359" s="4"/>
      <c r="O3359" s="4"/>
      <c r="P3359" s="4"/>
      <c r="Q3359" s="4"/>
      <c r="R3359" s="4"/>
      <c r="S3359" s="4"/>
      <c r="T3359" s="4"/>
      <c r="U3359" s="4"/>
      <c r="V3359" s="4"/>
    </row>
    <row r="3360" spans="1:22" ht="25.5" x14ac:dyDescent="0.25">
      <c r="A3360" s="152" t="s">
        <v>2271</v>
      </c>
      <c r="B3360" s="17" t="s">
        <v>2362</v>
      </c>
      <c r="C3360" s="18">
        <v>2023</v>
      </c>
      <c r="D3360" s="12" t="s">
        <v>1813</v>
      </c>
      <c r="E3360" s="273">
        <v>15</v>
      </c>
      <c r="F3360" s="162">
        <v>15</v>
      </c>
      <c r="G3360" s="25">
        <v>387.87903999999997</v>
      </c>
      <c r="H3360" s="289"/>
      <c r="I3360" s="4"/>
      <c r="J3360" s="4"/>
      <c r="K3360" s="4"/>
      <c r="L3360" s="4"/>
      <c r="M3360" s="4"/>
      <c r="N3360" s="4"/>
      <c r="O3360" s="4"/>
      <c r="P3360" s="4"/>
      <c r="Q3360" s="4"/>
      <c r="R3360" s="4"/>
      <c r="S3360" s="4"/>
      <c r="T3360" s="4"/>
      <c r="U3360" s="4"/>
      <c r="V3360" s="4"/>
    </row>
    <row r="3361" spans="1:22" x14ac:dyDescent="0.25">
      <c r="A3361" s="152" t="s">
        <v>2271</v>
      </c>
      <c r="B3361" s="17" t="s">
        <v>2363</v>
      </c>
      <c r="C3361" s="18">
        <v>2023</v>
      </c>
      <c r="D3361" s="12" t="s">
        <v>1813</v>
      </c>
      <c r="E3361" s="273">
        <v>3</v>
      </c>
      <c r="F3361" s="162">
        <v>15</v>
      </c>
      <c r="G3361" s="25">
        <v>111.32661999999999</v>
      </c>
      <c r="H3361" s="289"/>
      <c r="I3361" s="4"/>
      <c r="J3361" s="4"/>
      <c r="K3361" s="4"/>
      <c r="L3361" s="4"/>
      <c r="M3361" s="4"/>
      <c r="N3361" s="4"/>
      <c r="O3361" s="4"/>
      <c r="P3361" s="4"/>
      <c r="Q3361" s="4"/>
      <c r="R3361" s="4"/>
      <c r="S3361" s="4"/>
      <c r="T3361" s="4"/>
      <c r="U3361" s="4"/>
      <c r="V3361" s="4"/>
    </row>
    <row r="3362" spans="1:22" x14ac:dyDescent="0.25">
      <c r="A3362" s="152" t="s">
        <v>2271</v>
      </c>
      <c r="B3362" s="17" t="s">
        <v>599</v>
      </c>
      <c r="C3362" s="18">
        <v>2023</v>
      </c>
      <c r="D3362" s="12" t="s">
        <v>1813</v>
      </c>
      <c r="E3362" s="273">
        <v>1</v>
      </c>
      <c r="F3362" s="162">
        <v>10</v>
      </c>
      <c r="G3362" s="25">
        <v>42.95429</v>
      </c>
      <c r="H3362" s="289"/>
      <c r="I3362" s="4"/>
      <c r="J3362" s="4"/>
      <c r="K3362" s="4"/>
      <c r="L3362" s="4"/>
      <c r="M3362" s="4"/>
      <c r="N3362" s="4"/>
      <c r="O3362" s="4"/>
      <c r="P3362" s="4"/>
      <c r="Q3362" s="4"/>
      <c r="R3362" s="4"/>
      <c r="S3362" s="4"/>
      <c r="T3362" s="4"/>
      <c r="U3362" s="4"/>
      <c r="V3362" s="4"/>
    </row>
    <row r="3363" spans="1:22" x14ac:dyDescent="0.25">
      <c r="A3363" s="152" t="s">
        <v>2271</v>
      </c>
      <c r="B3363" s="17" t="s">
        <v>606</v>
      </c>
      <c r="C3363" s="18">
        <v>2023</v>
      </c>
      <c r="D3363" s="12" t="s">
        <v>1813</v>
      </c>
      <c r="E3363" s="273">
        <v>1</v>
      </c>
      <c r="F3363" s="162">
        <v>15</v>
      </c>
      <c r="G3363" s="25">
        <v>33.302999999999997</v>
      </c>
      <c r="H3363" s="289"/>
      <c r="I3363" s="4"/>
      <c r="J3363" s="4"/>
      <c r="K3363" s="4"/>
      <c r="L3363" s="4"/>
      <c r="M3363" s="4"/>
      <c r="N3363" s="4"/>
      <c r="O3363" s="4"/>
      <c r="P3363" s="4"/>
      <c r="Q3363" s="4"/>
      <c r="R3363" s="4"/>
      <c r="S3363" s="4"/>
      <c r="T3363" s="4"/>
      <c r="U3363" s="4"/>
      <c r="V3363" s="4"/>
    </row>
    <row r="3364" spans="1:22" ht="25.5" x14ac:dyDescent="0.25">
      <c r="A3364" s="152" t="s">
        <v>2271</v>
      </c>
      <c r="B3364" s="17" t="s">
        <v>607</v>
      </c>
      <c r="C3364" s="18">
        <v>2023</v>
      </c>
      <c r="D3364" s="12" t="s">
        <v>1813</v>
      </c>
      <c r="E3364" s="273">
        <v>1</v>
      </c>
      <c r="F3364" s="162">
        <v>15</v>
      </c>
      <c r="G3364" s="25">
        <v>33.231960000000001</v>
      </c>
      <c r="H3364" s="289"/>
      <c r="I3364" s="4"/>
      <c r="J3364" s="4"/>
      <c r="K3364" s="4"/>
      <c r="L3364" s="4"/>
      <c r="M3364" s="4"/>
      <c r="N3364" s="4"/>
      <c r="O3364" s="4"/>
      <c r="P3364" s="4"/>
      <c r="Q3364" s="4"/>
      <c r="R3364" s="4"/>
      <c r="S3364" s="4"/>
      <c r="T3364" s="4"/>
      <c r="U3364" s="4"/>
      <c r="V3364" s="4"/>
    </row>
    <row r="3365" spans="1:22" ht="25.5" x14ac:dyDescent="0.25">
      <c r="A3365" s="152" t="s">
        <v>2271</v>
      </c>
      <c r="B3365" s="17" t="s">
        <v>610</v>
      </c>
      <c r="C3365" s="18">
        <v>2023</v>
      </c>
      <c r="D3365" s="12" t="s">
        <v>1813</v>
      </c>
      <c r="E3365" s="273">
        <v>2</v>
      </c>
      <c r="F3365" s="162">
        <v>10</v>
      </c>
      <c r="G3365" s="25">
        <v>51.974150000000002</v>
      </c>
      <c r="H3365" s="289"/>
      <c r="I3365" s="4"/>
      <c r="J3365" s="4"/>
      <c r="K3365" s="4"/>
      <c r="L3365" s="4"/>
      <c r="M3365" s="4"/>
      <c r="N3365" s="4"/>
      <c r="O3365" s="4"/>
      <c r="P3365" s="4"/>
      <c r="Q3365" s="4"/>
      <c r="R3365" s="4"/>
      <c r="S3365" s="4"/>
      <c r="T3365" s="4"/>
      <c r="U3365" s="4"/>
      <c r="V3365" s="4"/>
    </row>
    <row r="3366" spans="1:22" x14ac:dyDescent="0.25">
      <c r="A3366" s="152" t="s">
        <v>2271</v>
      </c>
      <c r="B3366" s="24" t="s">
        <v>1862</v>
      </c>
      <c r="C3366" s="18">
        <v>2023</v>
      </c>
      <c r="D3366" s="12" t="s">
        <v>1813</v>
      </c>
      <c r="E3366" s="273">
        <v>36</v>
      </c>
      <c r="F3366" s="162">
        <v>10</v>
      </c>
      <c r="G3366" s="25">
        <v>1915.5729699999999</v>
      </c>
      <c r="H3366" s="289"/>
      <c r="I3366" s="4"/>
      <c r="J3366" s="4"/>
      <c r="K3366" s="4"/>
      <c r="L3366" s="4"/>
      <c r="M3366" s="4"/>
      <c r="N3366" s="4"/>
      <c r="O3366" s="4"/>
      <c r="P3366" s="4"/>
      <c r="Q3366" s="4"/>
      <c r="R3366" s="4"/>
      <c r="S3366" s="4"/>
      <c r="T3366" s="4"/>
      <c r="U3366" s="4"/>
      <c r="V3366" s="4"/>
    </row>
    <row r="3367" spans="1:22" x14ac:dyDescent="0.25">
      <c r="A3367" s="152" t="s">
        <v>2271</v>
      </c>
      <c r="B3367" s="17" t="s">
        <v>2364</v>
      </c>
      <c r="C3367" s="18">
        <v>2023</v>
      </c>
      <c r="D3367" s="12" t="s">
        <v>1813</v>
      </c>
      <c r="E3367" s="273">
        <v>1</v>
      </c>
      <c r="F3367" s="162">
        <v>10</v>
      </c>
      <c r="G3367" s="25">
        <v>44.734410000000004</v>
      </c>
      <c r="H3367" s="289"/>
      <c r="I3367" s="4"/>
      <c r="J3367" s="4"/>
      <c r="K3367" s="4"/>
      <c r="L3367" s="4"/>
      <c r="M3367" s="4"/>
      <c r="N3367" s="4"/>
      <c r="O3367" s="4"/>
      <c r="P3367" s="4"/>
      <c r="Q3367" s="4"/>
      <c r="R3367" s="4"/>
      <c r="S3367" s="4"/>
      <c r="T3367" s="4"/>
      <c r="U3367" s="4"/>
      <c r="V3367" s="4"/>
    </row>
    <row r="3368" spans="1:22" ht="25.5" x14ac:dyDescent="0.25">
      <c r="A3368" s="152" t="s">
        <v>2271</v>
      </c>
      <c r="B3368" s="17" t="s">
        <v>612</v>
      </c>
      <c r="C3368" s="18">
        <v>2023</v>
      </c>
      <c r="D3368" s="12" t="s">
        <v>1813</v>
      </c>
      <c r="E3368" s="273">
        <v>1</v>
      </c>
      <c r="F3368" s="162">
        <v>15</v>
      </c>
      <c r="G3368" s="25">
        <v>38.94153</v>
      </c>
      <c r="H3368" s="289"/>
      <c r="I3368" s="4"/>
      <c r="J3368" s="4"/>
      <c r="K3368" s="4"/>
      <c r="L3368" s="4"/>
      <c r="M3368" s="4"/>
      <c r="N3368" s="4"/>
      <c r="O3368" s="4"/>
      <c r="P3368" s="4"/>
      <c r="Q3368" s="4"/>
      <c r="R3368" s="4"/>
      <c r="S3368" s="4"/>
      <c r="T3368" s="4"/>
      <c r="U3368" s="4"/>
      <c r="V3368" s="4"/>
    </row>
    <row r="3369" spans="1:22" x14ac:dyDescent="0.25">
      <c r="A3369" s="152" t="s">
        <v>2271</v>
      </c>
      <c r="B3369" s="17" t="s">
        <v>2365</v>
      </c>
      <c r="C3369" s="18">
        <v>2023</v>
      </c>
      <c r="D3369" s="12" t="s">
        <v>1813</v>
      </c>
      <c r="E3369" s="273">
        <v>2</v>
      </c>
      <c r="F3369" s="162">
        <v>15</v>
      </c>
      <c r="G3369" s="25">
        <v>75.657690000000002</v>
      </c>
      <c r="H3369" s="289"/>
      <c r="I3369" s="4"/>
      <c r="J3369" s="4"/>
      <c r="K3369" s="4"/>
      <c r="L3369" s="4"/>
      <c r="M3369" s="4"/>
      <c r="N3369" s="4"/>
      <c r="O3369" s="4"/>
      <c r="P3369" s="4"/>
      <c r="Q3369" s="4"/>
      <c r="R3369" s="4"/>
      <c r="S3369" s="4"/>
      <c r="T3369" s="4"/>
      <c r="U3369" s="4"/>
      <c r="V3369" s="4"/>
    </row>
    <row r="3370" spans="1:22" x14ac:dyDescent="0.25">
      <c r="A3370" s="152" t="s">
        <v>2271</v>
      </c>
      <c r="B3370" s="17" t="s">
        <v>613</v>
      </c>
      <c r="C3370" s="18">
        <v>2023</v>
      </c>
      <c r="D3370" s="12" t="s">
        <v>1813</v>
      </c>
      <c r="E3370" s="273">
        <v>1</v>
      </c>
      <c r="F3370" s="162">
        <v>15</v>
      </c>
      <c r="G3370" s="25">
        <v>45.25994</v>
      </c>
      <c r="H3370" s="289"/>
      <c r="I3370" s="4"/>
      <c r="J3370" s="4"/>
      <c r="K3370" s="4"/>
      <c r="L3370" s="4"/>
      <c r="M3370" s="4"/>
      <c r="N3370" s="4"/>
      <c r="O3370" s="4"/>
      <c r="P3370" s="4"/>
      <c r="Q3370" s="4"/>
      <c r="R3370" s="4"/>
      <c r="S3370" s="4"/>
      <c r="T3370" s="4"/>
      <c r="U3370" s="4"/>
      <c r="V3370" s="4"/>
    </row>
    <row r="3371" spans="1:22" x14ac:dyDescent="0.25">
      <c r="A3371" s="152" t="s">
        <v>2271</v>
      </c>
      <c r="B3371" s="17" t="s">
        <v>614</v>
      </c>
      <c r="C3371" s="18">
        <v>2023</v>
      </c>
      <c r="D3371" s="12" t="s">
        <v>1813</v>
      </c>
      <c r="E3371" s="273">
        <v>1</v>
      </c>
      <c r="F3371" s="162">
        <v>15</v>
      </c>
      <c r="G3371" s="25">
        <v>46.314459999999997</v>
      </c>
      <c r="H3371" s="289"/>
      <c r="I3371" s="4"/>
      <c r="J3371" s="4"/>
      <c r="K3371" s="4"/>
      <c r="L3371" s="4"/>
      <c r="M3371" s="4"/>
      <c r="N3371" s="4"/>
      <c r="O3371" s="4"/>
      <c r="P3371" s="4"/>
      <c r="Q3371" s="4"/>
      <c r="R3371" s="4"/>
      <c r="S3371" s="4"/>
      <c r="T3371" s="4"/>
      <c r="U3371" s="4"/>
      <c r="V3371" s="4"/>
    </row>
    <row r="3372" spans="1:22" x14ac:dyDescent="0.25">
      <c r="A3372" s="152" t="s">
        <v>2271</v>
      </c>
      <c r="B3372" s="17" t="s">
        <v>1431</v>
      </c>
      <c r="C3372" s="18">
        <v>2023</v>
      </c>
      <c r="D3372" s="12" t="s">
        <v>1813</v>
      </c>
      <c r="E3372" s="273">
        <v>1</v>
      </c>
      <c r="F3372" s="162">
        <v>6</v>
      </c>
      <c r="G3372" s="25">
        <v>18.974229999999999</v>
      </c>
      <c r="H3372" s="289"/>
      <c r="I3372" s="4"/>
      <c r="J3372" s="4"/>
      <c r="K3372" s="4"/>
      <c r="L3372" s="4"/>
      <c r="M3372" s="4"/>
      <c r="N3372" s="4"/>
      <c r="O3372" s="4"/>
      <c r="P3372" s="4"/>
      <c r="Q3372" s="4"/>
      <c r="R3372" s="4"/>
      <c r="S3372" s="4"/>
      <c r="T3372" s="4"/>
      <c r="U3372" s="4"/>
      <c r="V3372" s="4"/>
    </row>
    <row r="3373" spans="1:22" x14ac:dyDescent="0.25">
      <c r="A3373" s="152" t="s">
        <v>2271</v>
      </c>
      <c r="B3373" s="17" t="s">
        <v>615</v>
      </c>
      <c r="C3373" s="18">
        <v>2023</v>
      </c>
      <c r="D3373" s="12" t="s">
        <v>1813</v>
      </c>
      <c r="E3373" s="273">
        <v>1</v>
      </c>
      <c r="F3373" s="162">
        <v>5</v>
      </c>
      <c r="G3373" s="25">
        <v>35.118410000000004</v>
      </c>
      <c r="H3373" s="289"/>
      <c r="I3373" s="4"/>
      <c r="J3373" s="4"/>
      <c r="K3373" s="4"/>
      <c r="L3373" s="4"/>
      <c r="M3373" s="4"/>
      <c r="N3373" s="4"/>
      <c r="O3373" s="4"/>
      <c r="P3373" s="4"/>
      <c r="Q3373" s="4"/>
      <c r="R3373" s="4"/>
      <c r="S3373" s="4"/>
      <c r="T3373" s="4"/>
      <c r="U3373" s="4"/>
      <c r="V3373" s="4"/>
    </row>
    <row r="3374" spans="1:22" x14ac:dyDescent="0.25">
      <c r="A3374" s="152" t="s">
        <v>2271</v>
      </c>
      <c r="B3374" s="17" t="s">
        <v>617</v>
      </c>
      <c r="C3374" s="18">
        <v>2023</v>
      </c>
      <c r="D3374" s="12" t="s">
        <v>1813</v>
      </c>
      <c r="E3374" s="273">
        <v>1</v>
      </c>
      <c r="F3374" s="162">
        <v>15</v>
      </c>
      <c r="G3374" s="25">
        <v>35.760220000000004</v>
      </c>
      <c r="H3374" s="289"/>
      <c r="I3374" s="4"/>
      <c r="J3374" s="4"/>
      <c r="K3374" s="4"/>
      <c r="L3374" s="4"/>
      <c r="M3374" s="4"/>
      <c r="N3374" s="4"/>
      <c r="O3374" s="4"/>
      <c r="P3374" s="4"/>
      <c r="Q3374" s="4"/>
      <c r="R3374" s="4"/>
      <c r="S3374" s="4"/>
      <c r="T3374" s="4"/>
      <c r="U3374" s="4"/>
      <c r="V3374" s="4"/>
    </row>
    <row r="3375" spans="1:22" x14ac:dyDescent="0.25">
      <c r="A3375" s="152" t="s">
        <v>2271</v>
      </c>
      <c r="B3375" s="17" t="s">
        <v>618</v>
      </c>
      <c r="C3375" s="18">
        <v>2023</v>
      </c>
      <c r="D3375" s="12" t="s">
        <v>1813</v>
      </c>
      <c r="E3375" s="273">
        <v>2</v>
      </c>
      <c r="F3375" s="162">
        <v>15</v>
      </c>
      <c r="G3375" s="25">
        <v>69.645420000000001</v>
      </c>
      <c r="H3375" s="289"/>
      <c r="I3375" s="4"/>
      <c r="J3375" s="4"/>
      <c r="K3375" s="4"/>
      <c r="L3375" s="4"/>
      <c r="M3375" s="4"/>
      <c r="N3375" s="4"/>
      <c r="O3375" s="4"/>
      <c r="P3375" s="4"/>
      <c r="Q3375" s="4"/>
      <c r="R3375" s="4"/>
      <c r="S3375" s="4"/>
      <c r="T3375" s="4"/>
      <c r="U3375" s="4"/>
      <c r="V3375" s="4"/>
    </row>
    <row r="3376" spans="1:22" x14ac:dyDescent="0.25">
      <c r="A3376" s="152" t="s">
        <v>2271</v>
      </c>
      <c r="B3376" s="17" t="s">
        <v>2366</v>
      </c>
      <c r="C3376" s="18">
        <v>2023</v>
      </c>
      <c r="D3376" s="12" t="s">
        <v>1813</v>
      </c>
      <c r="E3376" s="273">
        <v>1</v>
      </c>
      <c r="F3376" s="162">
        <v>15</v>
      </c>
      <c r="G3376" s="25">
        <v>42.682749999999999</v>
      </c>
      <c r="H3376" s="289"/>
      <c r="I3376" s="4"/>
      <c r="J3376" s="4"/>
      <c r="K3376" s="4"/>
      <c r="L3376" s="4"/>
      <c r="M3376" s="4"/>
      <c r="N3376" s="4"/>
      <c r="O3376" s="4"/>
      <c r="P3376" s="4"/>
      <c r="Q3376" s="4"/>
      <c r="R3376" s="4"/>
      <c r="S3376" s="4"/>
      <c r="T3376" s="4"/>
      <c r="U3376" s="4"/>
      <c r="V3376" s="4"/>
    </row>
    <row r="3377" spans="1:22" x14ac:dyDescent="0.25">
      <c r="A3377" s="152" t="s">
        <v>2271</v>
      </c>
      <c r="B3377" s="17" t="s">
        <v>622</v>
      </c>
      <c r="C3377" s="18">
        <v>2023</v>
      </c>
      <c r="D3377" s="12" t="s">
        <v>1813</v>
      </c>
      <c r="E3377" s="273">
        <v>1</v>
      </c>
      <c r="F3377" s="162">
        <v>15</v>
      </c>
      <c r="G3377" s="25">
        <v>42.248989999999999</v>
      </c>
      <c r="H3377" s="289"/>
      <c r="I3377" s="4"/>
      <c r="J3377" s="4"/>
      <c r="K3377" s="4"/>
      <c r="L3377" s="4"/>
      <c r="M3377" s="4"/>
      <c r="N3377" s="4"/>
      <c r="O3377" s="4"/>
      <c r="P3377" s="4"/>
      <c r="Q3377" s="4"/>
      <c r="R3377" s="4"/>
      <c r="S3377" s="4"/>
      <c r="T3377" s="4"/>
      <c r="U3377" s="4"/>
      <c r="V3377" s="4"/>
    </row>
    <row r="3378" spans="1:22" ht="25.5" x14ac:dyDescent="0.25">
      <c r="A3378" s="152" t="s">
        <v>2271</v>
      </c>
      <c r="B3378" s="17" t="s">
        <v>627</v>
      </c>
      <c r="C3378" s="18">
        <v>2023</v>
      </c>
      <c r="D3378" s="12" t="s">
        <v>1813</v>
      </c>
      <c r="E3378" s="273">
        <v>1</v>
      </c>
      <c r="F3378" s="162">
        <v>15</v>
      </c>
      <c r="G3378" s="25">
        <v>48.86786</v>
      </c>
      <c r="H3378" s="289"/>
      <c r="I3378" s="4"/>
      <c r="J3378" s="4"/>
      <c r="K3378" s="4"/>
      <c r="L3378" s="4"/>
      <c r="M3378" s="4"/>
      <c r="N3378" s="4"/>
      <c r="O3378" s="4"/>
      <c r="P3378" s="4"/>
      <c r="Q3378" s="4"/>
      <c r="R3378" s="4"/>
      <c r="S3378" s="4"/>
      <c r="T3378" s="4"/>
      <c r="U3378" s="4"/>
      <c r="V3378" s="4"/>
    </row>
    <row r="3379" spans="1:22" ht="25.5" x14ac:dyDescent="0.25">
      <c r="A3379" s="152" t="s">
        <v>2271</v>
      </c>
      <c r="B3379" s="17" t="s">
        <v>630</v>
      </c>
      <c r="C3379" s="18">
        <v>2023</v>
      </c>
      <c r="D3379" s="12" t="s">
        <v>1813</v>
      </c>
      <c r="E3379" s="273">
        <v>1</v>
      </c>
      <c r="F3379" s="162">
        <v>15</v>
      </c>
      <c r="G3379" s="25">
        <v>38.714500000000001</v>
      </c>
      <c r="H3379" s="289"/>
      <c r="I3379" s="4"/>
      <c r="J3379" s="4"/>
      <c r="K3379" s="4"/>
      <c r="L3379" s="4"/>
      <c r="M3379" s="4"/>
      <c r="N3379" s="4"/>
      <c r="O3379" s="4"/>
      <c r="P3379" s="4"/>
      <c r="Q3379" s="4"/>
      <c r="R3379" s="4"/>
      <c r="S3379" s="4"/>
      <c r="T3379" s="4"/>
      <c r="U3379" s="4"/>
      <c r="V3379" s="4"/>
    </row>
    <row r="3380" spans="1:22" ht="38.25" x14ac:dyDescent="0.25">
      <c r="A3380" s="152" t="s">
        <v>2271</v>
      </c>
      <c r="B3380" s="17" t="s">
        <v>631</v>
      </c>
      <c r="C3380" s="18">
        <v>2023</v>
      </c>
      <c r="D3380" s="12" t="s">
        <v>1813</v>
      </c>
      <c r="E3380" s="273">
        <v>1</v>
      </c>
      <c r="F3380" s="162">
        <v>10</v>
      </c>
      <c r="G3380" s="25">
        <v>32.815889999999996</v>
      </c>
      <c r="H3380" s="289"/>
      <c r="I3380" s="4"/>
      <c r="J3380" s="4"/>
      <c r="K3380" s="4"/>
      <c r="L3380" s="4"/>
      <c r="M3380" s="4"/>
      <c r="N3380" s="4"/>
      <c r="O3380" s="4"/>
      <c r="P3380" s="4"/>
      <c r="Q3380" s="4"/>
      <c r="R3380" s="4"/>
      <c r="S3380" s="4"/>
      <c r="T3380" s="4"/>
      <c r="U3380" s="4"/>
      <c r="V3380" s="4"/>
    </row>
    <row r="3381" spans="1:22" ht="25.5" x14ac:dyDescent="0.25">
      <c r="A3381" s="152" t="s">
        <v>2271</v>
      </c>
      <c r="B3381" s="17" t="s">
        <v>1433</v>
      </c>
      <c r="C3381" s="18">
        <v>2023</v>
      </c>
      <c r="D3381" s="12" t="s">
        <v>1813</v>
      </c>
      <c r="E3381" s="273">
        <v>1</v>
      </c>
      <c r="F3381" s="162">
        <v>15</v>
      </c>
      <c r="G3381" s="25">
        <v>32.701070000000001</v>
      </c>
      <c r="H3381" s="289"/>
      <c r="I3381" s="4"/>
      <c r="J3381" s="4"/>
      <c r="K3381" s="4"/>
      <c r="L3381" s="4"/>
      <c r="M3381" s="4"/>
      <c r="N3381" s="4"/>
      <c r="O3381" s="4"/>
      <c r="P3381" s="4"/>
      <c r="Q3381" s="4"/>
      <c r="R3381" s="4"/>
      <c r="S3381" s="4"/>
      <c r="T3381" s="4"/>
      <c r="U3381" s="4"/>
      <c r="V3381" s="4"/>
    </row>
    <row r="3382" spans="1:22" ht="25.5" x14ac:dyDescent="0.25">
      <c r="A3382" s="152" t="s">
        <v>2271</v>
      </c>
      <c r="B3382" s="17" t="s">
        <v>637</v>
      </c>
      <c r="C3382" s="18">
        <v>2023</v>
      </c>
      <c r="D3382" s="12" t="s">
        <v>1813</v>
      </c>
      <c r="E3382" s="273">
        <v>1</v>
      </c>
      <c r="F3382" s="162">
        <v>15</v>
      </c>
      <c r="G3382" s="25">
        <v>22.868939999999998</v>
      </c>
      <c r="H3382" s="289"/>
      <c r="I3382" s="4"/>
      <c r="J3382" s="4"/>
      <c r="K3382" s="4"/>
      <c r="L3382" s="4"/>
      <c r="M3382" s="4"/>
      <c r="N3382" s="4"/>
      <c r="O3382" s="4"/>
      <c r="P3382" s="4"/>
      <c r="Q3382" s="4"/>
      <c r="R3382" s="4"/>
      <c r="S3382" s="4"/>
      <c r="T3382" s="4"/>
      <c r="U3382" s="4"/>
      <c r="V3382" s="4"/>
    </row>
    <row r="3383" spans="1:22" ht="25.5" x14ac:dyDescent="0.25">
      <c r="A3383" s="152" t="s">
        <v>2271</v>
      </c>
      <c r="B3383" s="17" t="s">
        <v>638</v>
      </c>
      <c r="C3383" s="18">
        <v>2023</v>
      </c>
      <c r="D3383" s="12" t="s">
        <v>1813</v>
      </c>
      <c r="E3383" s="273">
        <v>1</v>
      </c>
      <c r="F3383" s="162">
        <v>15</v>
      </c>
      <c r="G3383" s="25">
        <v>22.868939999999998</v>
      </c>
      <c r="H3383" s="289"/>
      <c r="I3383" s="4"/>
      <c r="J3383" s="4"/>
      <c r="K3383" s="4"/>
      <c r="L3383" s="4"/>
      <c r="M3383" s="4"/>
      <c r="N3383" s="4"/>
      <c r="O3383" s="4"/>
      <c r="P3383" s="4"/>
      <c r="Q3383" s="4"/>
      <c r="R3383" s="4"/>
      <c r="S3383" s="4"/>
      <c r="T3383" s="4"/>
      <c r="U3383" s="4"/>
      <c r="V3383" s="4"/>
    </row>
    <row r="3384" spans="1:22" ht="25.5" x14ac:dyDescent="0.25">
      <c r="A3384" s="152" t="s">
        <v>2271</v>
      </c>
      <c r="B3384" s="17" t="s">
        <v>646</v>
      </c>
      <c r="C3384" s="18">
        <v>2023</v>
      </c>
      <c r="D3384" s="12" t="s">
        <v>1813</v>
      </c>
      <c r="E3384" s="273">
        <v>2</v>
      </c>
      <c r="F3384" s="162">
        <v>15</v>
      </c>
      <c r="G3384" s="25">
        <v>62.838760000000001</v>
      </c>
      <c r="H3384" s="289"/>
      <c r="I3384" s="4"/>
      <c r="J3384" s="4"/>
      <c r="K3384" s="4"/>
      <c r="L3384" s="4"/>
      <c r="M3384" s="4"/>
      <c r="N3384" s="4"/>
      <c r="O3384" s="4"/>
      <c r="P3384" s="4"/>
      <c r="Q3384" s="4"/>
      <c r="R3384" s="4"/>
      <c r="S3384" s="4"/>
      <c r="T3384" s="4"/>
      <c r="U3384" s="4"/>
      <c r="V3384" s="4"/>
    </row>
    <row r="3385" spans="1:22" ht="25.5" x14ac:dyDescent="0.25">
      <c r="A3385" s="152" t="s">
        <v>2271</v>
      </c>
      <c r="B3385" s="17" t="s">
        <v>649</v>
      </c>
      <c r="C3385" s="18">
        <v>2023</v>
      </c>
      <c r="D3385" s="12" t="s">
        <v>1813</v>
      </c>
      <c r="E3385" s="273">
        <v>1</v>
      </c>
      <c r="F3385" s="162">
        <v>15</v>
      </c>
      <c r="G3385" s="25">
        <v>29.10838</v>
      </c>
      <c r="H3385" s="289"/>
      <c r="I3385" s="4"/>
      <c r="J3385" s="4"/>
      <c r="K3385" s="4"/>
      <c r="L3385" s="4"/>
      <c r="M3385" s="4"/>
      <c r="N3385" s="4"/>
      <c r="O3385" s="4"/>
      <c r="P3385" s="4"/>
      <c r="Q3385" s="4"/>
      <c r="R3385" s="4"/>
      <c r="S3385" s="4"/>
      <c r="T3385" s="4"/>
      <c r="U3385" s="4"/>
      <c r="V3385" s="4"/>
    </row>
    <row r="3386" spans="1:22" x14ac:dyDescent="0.25">
      <c r="A3386" s="152" t="s">
        <v>2271</v>
      </c>
      <c r="B3386" s="17" t="s">
        <v>2367</v>
      </c>
      <c r="C3386" s="18">
        <v>2023</v>
      </c>
      <c r="D3386" s="12" t="s">
        <v>1813</v>
      </c>
      <c r="E3386" s="273">
        <v>1</v>
      </c>
      <c r="F3386" s="162">
        <v>15</v>
      </c>
      <c r="G3386" s="25">
        <v>27.024279999999997</v>
      </c>
      <c r="H3386" s="289"/>
      <c r="I3386" s="4"/>
      <c r="J3386" s="4"/>
      <c r="K3386" s="4"/>
      <c r="L3386" s="4"/>
      <c r="M3386" s="4"/>
      <c r="N3386" s="4"/>
      <c r="O3386" s="4"/>
      <c r="P3386" s="4"/>
      <c r="Q3386" s="4"/>
      <c r="R3386" s="4"/>
      <c r="S3386" s="4"/>
      <c r="T3386" s="4"/>
      <c r="U3386" s="4"/>
      <c r="V3386" s="4"/>
    </row>
    <row r="3387" spans="1:22" x14ac:dyDescent="0.25">
      <c r="A3387" s="152" t="s">
        <v>2271</v>
      </c>
      <c r="B3387" s="17" t="s">
        <v>655</v>
      </c>
      <c r="C3387" s="18">
        <v>2023</v>
      </c>
      <c r="D3387" s="12" t="s">
        <v>1813</v>
      </c>
      <c r="E3387" s="273">
        <v>1</v>
      </c>
      <c r="F3387" s="162">
        <v>15</v>
      </c>
      <c r="G3387" s="25">
        <v>28.141029999999997</v>
      </c>
      <c r="H3387" s="289"/>
      <c r="I3387" s="4"/>
      <c r="J3387" s="4"/>
      <c r="K3387" s="4"/>
      <c r="L3387" s="4"/>
      <c r="M3387" s="4"/>
      <c r="N3387" s="4"/>
      <c r="O3387" s="4"/>
      <c r="P3387" s="4"/>
      <c r="Q3387" s="4"/>
      <c r="R3387" s="4"/>
      <c r="S3387" s="4"/>
      <c r="T3387" s="4"/>
      <c r="U3387" s="4"/>
      <c r="V3387" s="4"/>
    </row>
    <row r="3388" spans="1:22" ht="25.5" x14ac:dyDescent="0.25">
      <c r="A3388" s="152" t="s">
        <v>2271</v>
      </c>
      <c r="B3388" s="17" t="s">
        <v>2368</v>
      </c>
      <c r="C3388" s="18">
        <v>2023</v>
      </c>
      <c r="D3388" s="12" t="s">
        <v>1813</v>
      </c>
      <c r="E3388" s="273">
        <v>1</v>
      </c>
      <c r="F3388" s="162">
        <v>15</v>
      </c>
      <c r="G3388" s="25">
        <v>49.967179999999999</v>
      </c>
      <c r="H3388" s="289"/>
      <c r="I3388" s="4"/>
      <c r="J3388" s="4"/>
      <c r="K3388" s="4"/>
      <c r="L3388" s="4"/>
      <c r="M3388" s="4"/>
      <c r="N3388" s="4"/>
      <c r="O3388" s="4"/>
      <c r="P3388" s="4"/>
      <c r="Q3388" s="4"/>
      <c r="R3388" s="4"/>
      <c r="S3388" s="4"/>
      <c r="T3388" s="4"/>
      <c r="U3388" s="4"/>
      <c r="V3388" s="4"/>
    </row>
    <row r="3389" spans="1:22" x14ac:dyDescent="0.25">
      <c r="A3389" s="152" t="s">
        <v>2271</v>
      </c>
      <c r="B3389" s="17" t="s">
        <v>1707</v>
      </c>
      <c r="C3389" s="18">
        <v>2023</v>
      </c>
      <c r="D3389" s="12" t="s">
        <v>1813</v>
      </c>
      <c r="E3389" s="273">
        <v>1</v>
      </c>
      <c r="F3389" s="162">
        <v>7</v>
      </c>
      <c r="G3389" s="25">
        <v>88.226110000000006</v>
      </c>
      <c r="H3389" s="289"/>
      <c r="I3389" s="4"/>
      <c r="J3389" s="4"/>
      <c r="K3389" s="4"/>
      <c r="L3389" s="4"/>
      <c r="M3389" s="4"/>
      <c r="N3389" s="4"/>
      <c r="O3389" s="4"/>
      <c r="P3389" s="4"/>
      <c r="Q3389" s="4"/>
      <c r="R3389" s="4"/>
      <c r="S3389" s="4"/>
      <c r="T3389" s="4"/>
      <c r="U3389" s="4"/>
      <c r="V3389" s="4"/>
    </row>
    <row r="3390" spans="1:22" ht="25.5" x14ac:dyDescent="0.25">
      <c r="A3390" s="152" t="s">
        <v>2271</v>
      </c>
      <c r="B3390" s="17" t="s">
        <v>2369</v>
      </c>
      <c r="C3390" s="18">
        <v>2023</v>
      </c>
      <c r="D3390" s="12" t="s">
        <v>1813</v>
      </c>
      <c r="E3390" s="273">
        <v>1</v>
      </c>
      <c r="F3390" s="162">
        <v>15</v>
      </c>
      <c r="G3390" s="25">
        <v>58.942689999999999</v>
      </c>
      <c r="H3390" s="289"/>
      <c r="I3390" s="4"/>
      <c r="J3390" s="4"/>
      <c r="K3390" s="4"/>
      <c r="L3390" s="4"/>
      <c r="M3390" s="4"/>
      <c r="N3390" s="4"/>
      <c r="O3390" s="4"/>
      <c r="P3390" s="4"/>
      <c r="Q3390" s="4"/>
      <c r="R3390" s="4"/>
      <c r="S3390" s="4"/>
      <c r="T3390" s="4"/>
      <c r="U3390" s="4"/>
      <c r="V3390" s="4"/>
    </row>
    <row r="3391" spans="1:22" ht="25.5" x14ac:dyDescent="0.25">
      <c r="A3391" s="152" t="s">
        <v>2271</v>
      </c>
      <c r="B3391" s="24" t="s">
        <v>660</v>
      </c>
      <c r="C3391" s="18">
        <v>2023</v>
      </c>
      <c r="D3391" s="12" t="s">
        <v>1813</v>
      </c>
      <c r="E3391" s="273">
        <v>1</v>
      </c>
      <c r="F3391" s="162">
        <v>15</v>
      </c>
      <c r="G3391" s="25">
        <v>31.84553</v>
      </c>
      <c r="H3391" s="289"/>
      <c r="I3391" s="4"/>
      <c r="J3391" s="4"/>
      <c r="K3391" s="4"/>
      <c r="L3391" s="4"/>
      <c r="M3391" s="4"/>
      <c r="N3391" s="4"/>
      <c r="O3391" s="4"/>
      <c r="P3391" s="4"/>
      <c r="Q3391" s="4"/>
      <c r="R3391" s="4"/>
      <c r="S3391" s="4"/>
      <c r="T3391" s="4"/>
      <c r="U3391" s="4"/>
      <c r="V3391" s="4"/>
    </row>
    <row r="3392" spans="1:22" x14ac:dyDescent="0.25">
      <c r="A3392" s="152" t="s">
        <v>2271</v>
      </c>
      <c r="B3392" s="24" t="s">
        <v>2370</v>
      </c>
      <c r="C3392" s="18">
        <v>2023</v>
      </c>
      <c r="D3392" s="12" t="s">
        <v>1813</v>
      </c>
      <c r="E3392" s="273">
        <v>1</v>
      </c>
      <c r="F3392" s="162">
        <v>15</v>
      </c>
      <c r="G3392" s="25">
        <v>26.848410000000001</v>
      </c>
      <c r="H3392" s="289"/>
      <c r="I3392" s="4"/>
      <c r="J3392" s="4"/>
      <c r="K3392" s="4"/>
      <c r="L3392" s="4"/>
      <c r="M3392" s="4"/>
      <c r="N3392" s="4"/>
      <c r="O3392" s="4"/>
      <c r="P3392" s="4"/>
      <c r="Q3392" s="4"/>
      <c r="R3392" s="4"/>
      <c r="S3392" s="4"/>
      <c r="T3392" s="4"/>
      <c r="U3392" s="4"/>
      <c r="V3392" s="4"/>
    </row>
    <row r="3393" spans="1:22" x14ac:dyDescent="0.25">
      <c r="A3393" s="152" t="s">
        <v>2271</v>
      </c>
      <c r="B3393" s="24" t="s">
        <v>661</v>
      </c>
      <c r="C3393" s="18">
        <v>2023</v>
      </c>
      <c r="D3393" s="12" t="s">
        <v>1813</v>
      </c>
      <c r="E3393" s="273">
        <v>1</v>
      </c>
      <c r="F3393" s="162">
        <v>15</v>
      </c>
      <c r="G3393" s="25">
        <v>35.157640000000001</v>
      </c>
      <c r="H3393" s="289"/>
      <c r="I3393" s="4"/>
      <c r="J3393" s="4"/>
      <c r="K3393" s="4"/>
      <c r="L3393" s="4"/>
      <c r="M3393" s="4"/>
      <c r="N3393" s="4"/>
      <c r="O3393" s="4"/>
      <c r="P3393" s="4"/>
      <c r="Q3393" s="4"/>
      <c r="R3393" s="4"/>
      <c r="S3393" s="4"/>
      <c r="T3393" s="4"/>
      <c r="U3393" s="4"/>
      <c r="V3393" s="4"/>
    </row>
    <row r="3394" spans="1:22" x14ac:dyDescent="0.25">
      <c r="A3394" s="152" t="s">
        <v>2271</v>
      </c>
      <c r="B3394" s="24" t="s">
        <v>666</v>
      </c>
      <c r="C3394" s="18">
        <v>2023</v>
      </c>
      <c r="D3394" s="12" t="s">
        <v>1813</v>
      </c>
      <c r="E3394" s="273">
        <v>1</v>
      </c>
      <c r="F3394" s="162">
        <v>15</v>
      </c>
      <c r="G3394" s="25">
        <v>26.9056</v>
      </c>
      <c r="H3394" s="289"/>
      <c r="I3394" s="4"/>
      <c r="J3394" s="4"/>
      <c r="K3394" s="4"/>
      <c r="L3394" s="4"/>
      <c r="M3394" s="4"/>
      <c r="N3394" s="4"/>
      <c r="O3394" s="4"/>
      <c r="P3394" s="4"/>
      <c r="Q3394" s="4"/>
      <c r="R3394" s="4"/>
      <c r="S3394" s="4"/>
      <c r="T3394" s="4"/>
      <c r="U3394" s="4"/>
      <c r="V3394" s="4"/>
    </row>
    <row r="3395" spans="1:22" x14ac:dyDescent="0.25">
      <c r="A3395" s="152" t="s">
        <v>2271</v>
      </c>
      <c r="B3395" s="24" t="s">
        <v>1686</v>
      </c>
      <c r="C3395" s="18">
        <v>2023</v>
      </c>
      <c r="D3395" s="12" t="s">
        <v>1813</v>
      </c>
      <c r="E3395" s="273">
        <v>1</v>
      </c>
      <c r="F3395" s="162">
        <v>10</v>
      </c>
      <c r="G3395" s="25">
        <v>33.014489999999995</v>
      </c>
      <c r="H3395" s="289"/>
      <c r="I3395" s="4"/>
      <c r="J3395" s="4"/>
      <c r="K3395" s="4"/>
      <c r="L3395" s="4"/>
      <c r="M3395" s="4"/>
      <c r="N3395" s="4"/>
      <c r="O3395" s="4"/>
      <c r="P3395" s="4"/>
      <c r="Q3395" s="4"/>
      <c r="R3395" s="4"/>
      <c r="S3395" s="4"/>
      <c r="T3395" s="4"/>
      <c r="U3395" s="4"/>
      <c r="V3395" s="4"/>
    </row>
    <row r="3396" spans="1:22" ht="38.25" x14ac:dyDescent="0.25">
      <c r="A3396" s="152" t="s">
        <v>2271</v>
      </c>
      <c r="B3396" s="24" t="s">
        <v>2371</v>
      </c>
      <c r="C3396" s="18">
        <v>2023</v>
      </c>
      <c r="D3396" s="12" t="s">
        <v>1813</v>
      </c>
      <c r="E3396" s="273">
        <v>2</v>
      </c>
      <c r="F3396" s="162">
        <v>15</v>
      </c>
      <c r="G3396" s="25">
        <v>51.748480000000001</v>
      </c>
      <c r="H3396" s="289"/>
      <c r="I3396" s="4"/>
      <c r="J3396" s="4"/>
      <c r="K3396" s="4"/>
      <c r="L3396" s="4"/>
      <c r="M3396" s="4"/>
      <c r="N3396" s="4"/>
      <c r="O3396" s="4"/>
      <c r="P3396" s="4"/>
      <c r="Q3396" s="4"/>
      <c r="R3396" s="4"/>
      <c r="S3396" s="4"/>
      <c r="T3396" s="4"/>
      <c r="U3396" s="4"/>
      <c r="V3396" s="4"/>
    </row>
    <row r="3397" spans="1:22" ht="25.5" x14ac:dyDescent="0.25">
      <c r="A3397" s="152" t="s">
        <v>2271</v>
      </c>
      <c r="B3397" s="24" t="s">
        <v>678</v>
      </c>
      <c r="C3397" s="18">
        <v>2023</v>
      </c>
      <c r="D3397" s="12" t="s">
        <v>1813</v>
      </c>
      <c r="E3397" s="273">
        <v>1</v>
      </c>
      <c r="F3397" s="162">
        <v>15</v>
      </c>
      <c r="G3397" s="25">
        <v>27.34384</v>
      </c>
      <c r="H3397" s="289"/>
      <c r="I3397" s="4"/>
      <c r="J3397" s="4"/>
      <c r="K3397" s="4"/>
      <c r="L3397" s="4"/>
      <c r="M3397" s="4"/>
      <c r="N3397" s="4"/>
      <c r="O3397" s="4"/>
      <c r="P3397" s="4"/>
      <c r="Q3397" s="4"/>
      <c r="R3397" s="4"/>
      <c r="S3397" s="4"/>
      <c r="T3397" s="4"/>
      <c r="U3397" s="4"/>
      <c r="V3397" s="4"/>
    </row>
    <row r="3398" spans="1:22" ht="25.5" x14ac:dyDescent="0.25">
      <c r="A3398" s="152" t="s">
        <v>2271</v>
      </c>
      <c r="B3398" s="24" t="s">
        <v>1444</v>
      </c>
      <c r="C3398" s="18">
        <v>2023</v>
      </c>
      <c r="D3398" s="12" t="s">
        <v>1813</v>
      </c>
      <c r="E3398" s="273">
        <v>4</v>
      </c>
      <c r="F3398" s="162">
        <v>15</v>
      </c>
      <c r="G3398" s="25">
        <v>82.431830000000005</v>
      </c>
      <c r="H3398" s="289"/>
      <c r="I3398" s="4"/>
      <c r="J3398" s="4"/>
      <c r="K3398" s="4"/>
      <c r="L3398" s="4"/>
      <c r="M3398" s="4"/>
      <c r="N3398" s="4"/>
      <c r="O3398" s="4"/>
      <c r="P3398" s="4"/>
      <c r="Q3398" s="4"/>
      <c r="R3398" s="4"/>
      <c r="S3398" s="4"/>
      <c r="T3398" s="4"/>
      <c r="U3398" s="4"/>
      <c r="V3398" s="4"/>
    </row>
    <row r="3399" spans="1:22" ht="51" x14ac:dyDescent="0.25">
      <c r="A3399" s="152" t="s">
        <v>2271</v>
      </c>
      <c r="B3399" s="24" t="s">
        <v>679</v>
      </c>
      <c r="C3399" s="18">
        <v>2023</v>
      </c>
      <c r="D3399" s="12" t="s">
        <v>1813</v>
      </c>
      <c r="E3399" s="273">
        <v>1</v>
      </c>
      <c r="F3399" s="162">
        <v>15</v>
      </c>
      <c r="G3399" s="25">
        <v>28.280660000000001</v>
      </c>
      <c r="H3399" s="289"/>
      <c r="I3399" s="4"/>
      <c r="J3399" s="4"/>
      <c r="K3399" s="4"/>
      <c r="L3399" s="4"/>
      <c r="M3399" s="4"/>
      <c r="N3399" s="4"/>
      <c r="O3399" s="4"/>
      <c r="P3399" s="4"/>
      <c r="Q3399" s="4"/>
      <c r="R3399" s="4"/>
      <c r="S3399" s="4"/>
      <c r="T3399" s="4"/>
      <c r="U3399" s="4"/>
      <c r="V3399" s="4"/>
    </row>
    <row r="3400" spans="1:22" x14ac:dyDescent="0.25">
      <c r="A3400" s="152" t="s">
        <v>2271</v>
      </c>
      <c r="B3400" s="153" t="s">
        <v>1825</v>
      </c>
      <c r="C3400" s="18">
        <v>2023</v>
      </c>
      <c r="D3400" s="12" t="s">
        <v>1813</v>
      </c>
      <c r="E3400" s="273">
        <v>1</v>
      </c>
      <c r="F3400" s="162">
        <v>15</v>
      </c>
      <c r="G3400" s="25">
        <v>15.967600000000001</v>
      </c>
      <c r="H3400" s="289"/>
      <c r="I3400" s="4"/>
      <c r="J3400" s="4"/>
      <c r="K3400" s="4"/>
      <c r="L3400" s="4"/>
      <c r="M3400" s="4"/>
      <c r="N3400" s="4"/>
      <c r="O3400" s="4"/>
      <c r="P3400" s="4"/>
      <c r="Q3400" s="4"/>
      <c r="R3400" s="4"/>
      <c r="S3400" s="4"/>
      <c r="T3400" s="4"/>
      <c r="U3400" s="4"/>
      <c r="V3400" s="4"/>
    </row>
    <row r="3401" spans="1:22" x14ac:dyDescent="0.25">
      <c r="A3401" s="152" t="s">
        <v>2271</v>
      </c>
      <c r="B3401" s="24" t="s">
        <v>1868</v>
      </c>
      <c r="C3401" s="18">
        <v>2023</v>
      </c>
      <c r="D3401" s="12" t="s">
        <v>1813</v>
      </c>
      <c r="E3401" s="273">
        <v>9</v>
      </c>
      <c r="F3401" s="162">
        <v>15</v>
      </c>
      <c r="G3401" s="25">
        <v>218.07719</v>
      </c>
      <c r="H3401" s="289"/>
      <c r="I3401" s="4"/>
      <c r="J3401" s="4"/>
      <c r="K3401" s="4"/>
      <c r="L3401" s="4"/>
      <c r="M3401" s="4"/>
      <c r="N3401" s="4"/>
      <c r="O3401" s="4"/>
      <c r="P3401" s="4"/>
      <c r="Q3401" s="4"/>
      <c r="R3401" s="4"/>
      <c r="S3401" s="4"/>
      <c r="T3401" s="4"/>
      <c r="U3401" s="4"/>
      <c r="V3401" s="4"/>
    </row>
    <row r="3402" spans="1:22" x14ac:dyDescent="0.25">
      <c r="A3402" s="152" t="s">
        <v>2271</v>
      </c>
      <c r="B3402" s="24" t="s">
        <v>1869</v>
      </c>
      <c r="C3402" s="18">
        <v>2023</v>
      </c>
      <c r="D3402" s="12" t="s">
        <v>1813</v>
      </c>
      <c r="E3402" s="273">
        <v>39</v>
      </c>
      <c r="F3402" s="162">
        <v>15</v>
      </c>
      <c r="G3402" s="25">
        <v>1013.3120600000001</v>
      </c>
      <c r="H3402" s="289"/>
      <c r="I3402" s="4"/>
      <c r="J3402" s="4"/>
      <c r="K3402" s="4"/>
      <c r="L3402" s="4"/>
      <c r="M3402" s="4"/>
      <c r="N3402" s="4"/>
      <c r="O3402" s="4"/>
      <c r="P3402" s="4"/>
      <c r="Q3402" s="4"/>
      <c r="R3402" s="4"/>
      <c r="S3402" s="4"/>
      <c r="T3402" s="4"/>
      <c r="U3402" s="4"/>
      <c r="V3402" s="4"/>
    </row>
    <row r="3403" spans="1:22" x14ac:dyDescent="0.25">
      <c r="A3403" s="152" t="s">
        <v>2271</v>
      </c>
      <c r="B3403" s="24" t="s">
        <v>1869</v>
      </c>
      <c r="C3403" s="18">
        <v>2023</v>
      </c>
      <c r="D3403" s="12" t="s">
        <v>1813</v>
      </c>
      <c r="E3403" s="273">
        <v>18</v>
      </c>
      <c r="F3403" s="162">
        <v>15</v>
      </c>
      <c r="G3403" s="25">
        <v>360.44535999999999</v>
      </c>
      <c r="H3403" s="289"/>
      <c r="I3403" s="4"/>
      <c r="J3403" s="4"/>
      <c r="K3403" s="4"/>
      <c r="L3403" s="4"/>
      <c r="M3403" s="4"/>
      <c r="N3403" s="4"/>
      <c r="O3403" s="4"/>
      <c r="P3403" s="4"/>
      <c r="Q3403" s="4"/>
      <c r="R3403" s="4"/>
      <c r="S3403" s="4"/>
      <c r="T3403" s="4"/>
      <c r="U3403" s="4"/>
      <c r="V3403" s="4"/>
    </row>
    <row r="3404" spans="1:22" x14ac:dyDescent="0.25">
      <c r="A3404" s="152" t="s">
        <v>2271</v>
      </c>
      <c r="B3404" s="24" t="s">
        <v>2372</v>
      </c>
      <c r="C3404" s="18">
        <v>2023</v>
      </c>
      <c r="D3404" s="12" t="s">
        <v>1813</v>
      </c>
      <c r="E3404" s="273">
        <v>1</v>
      </c>
      <c r="F3404" s="162">
        <v>10</v>
      </c>
      <c r="G3404" s="25">
        <v>25.991409999999998</v>
      </c>
      <c r="H3404" s="289"/>
      <c r="I3404" s="4"/>
      <c r="J3404" s="4"/>
      <c r="K3404" s="4"/>
      <c r="L3404" s="4"/>
      <c r="M3404" s="4"/>
      <c r="N3404" s="4"/>
      <c r="O3404" s="4"/>
      <c r="P3404" s="4"/>
      <c r="Q3404" s="4"/>
      <c r="R3404" s="4"/>
      <c r="S3404" s="4"/>
      <c r="T3404" s="4"/>
      <c r="U3404" s="4"/>
      <c r="V3404" s="4"/>
    </row>
    <row r="3405" spans="1:22" x14ac:dyDescent="0.25">
      <c r="A3405" s="152" t="s">
        <v>2271</v>
      </c>
      <c r="B3405" s="24" t="s">
        <v>1627</v>
      </c>
      <c r="C3405" s="18">
        <v>2023</v>
      </c>
      <c r="D3405" s="12" t="s">
        <v>2273</v>
      </c>
      <c r="E3405" s="273">
        <v>1</v>
      </c>
      <c r="F3405" s="162">
        <v>500</v>
      </c>
      <c r="G3405" s="25">
        <v>435.88828000000001</v>
      </c>
      <c r="H3405" s="289"/>
      <c r="I3405" s="4"/>
      <c r="J3405" s="4"/>
      <c r="K3405" s="4"/>
      <c r="L3405" s="4"/>
      <c r="M3405" s="4"/>
      <c r="N3405" s="4"/>
      <c r="O3405" s="4"/>
      <c r="P3405" s="4"/>
      <c r="Q3405" s="4"/>
      <c r="R3405" s="4"/>
      <c r="S3405" s="4"/>
      <c r="T3405" s="4"/>
      <c r="U3405" s="4"/>
      <c r="V3405" s="4"/>
    </row>
    <row r="3406" spans="1:22" s="154" customFormat="1" ht="22.5" customHeight="1" x14ac:dyDescent="0.25">
      <c r="A3406" s="155" t="s">
        <v>2271</v>
      </c>
      <c r="B3406" s="156" t="s">
        <v>1870</v>
      </c>
      <c r="C3406" s="157">
        <v>2023</v>
      </c>
      <c r="D3406" s="158" t="s">
        <v>1813</v>
      </c>
      <c r="E3406" s="159">
        <v>10</v>
      </c>
      <c r="F3406" s="444">
        <v>50</v>
      </c>
      <c r="G3406" s="460">
        <v>251.41862</v>
      </c>
      <c r="H3406" s="290"/>
      <c r="I3406" s="160"/>
      <c r="J3406" s="160"/>
      <c r="K3406" s="160"/>
      <c r="L3406" s="160"/>
      <c r="M3406" s="160"/>
      <c r="N3406" s="160"/>
      <c r="O3406" s="160"/>
      <c r="P3406" s="160"/>
      <c r="Q3406" s="160"/>
      <c r="R3406" s="160"/>
      <c r="S3406" s="160"/>
      <c r="T3406" s="160"/>
      <c r="U3406" s="160"/>
      <c r="V3406" s="160"/>
    </row>
    <row r="3407" spans="1:22" s="154" customFormat="1" ht="22.5" customHeight="1" x14ac:dyDescent="0.25">
      <c r="A3407" s="155" t="s">
        <v>2271</v>
      </c>
      <c r="B3407" s="161" t="s">
        <v>1871</v>
      </c>
      <c r="C3407" s="157">
        <v>2023</v>
      </c>
      <c r="D3407" s="158" t="s">
        <v>1813</v>
      </c>
      <c r="E3407" s="159">
        <v>12</v>
      </c>
      <c r="F3407" s="444">
        <v>0</v>
      </c>
      <c r="G3407" s="460">
        <v>309.62296999999995</v>
      </c>
      <c r="H3407" s="290"/>
      <c r="I3407" s="160"/>
      <c r="J3407" s="160"/>
      <c r="K3407" s="160"/>
      <c r="L3407" s="160"/>
      <c r="M3407" s="160"/>
      <c r="N3407" s="160"/>
      <c r="O3407" s="160"/>
      <c r="P3407" s="160"/>
      <c r="Q3407" s="160"/>
      <c r="R3407" s="160"/>
      <c r="S3407" s="160"/>
      <c r="T3407" s="160"/>
      <c r="U3407" s="160"/>
      <c r="V3407" s="160"/>
    </row>
    <row r="3408" spans="1:22" s="154" customFormat="1" ht="22.5" customHeight="1" x14ac:dyDescent="0.25">
      <c r="A3408" s="155" t="s">
        <v>2271</v>
      </c>
      <c r="B3408" s="161" t="s">
        <v>2373</v>
      </c>
      <c r="C3408" s="157">
        <v>2023</v>
      </c>
      <c r="D3408" s="158" t="s">
        <v>1813</v>
      </c>
      <c r="E3408" s="159">
        <v>3</v>
      </c>
      <c r="F3408" s="444">
        <v>0</v>
      </c>
      <c r="G3408" s="460">
        <v>46.406330000000004</v>
      </c>
      <c r="H3408" s="290"/>
      <c r="I3408" s="160"/>
      <c r="J3408" s="160"/>
      <c r="K3408" s="160"/>
      <c r="L3408" s="160"/>
      <c r="M3408" s="160"/>
      <c r="N3408" s="160"/>
      <c r="O3408" s="160"/>
      <c r="P3408" s="160"/>
      <c r="Q3408" s="160"/>
      <c r="R3408" s="160"/>
      <c r="S3408" s="160"/>
      <c r="T3408" s="160"/>
      <c r="U3408" s="160"/>
      <c r="V3408" s="160"/>
    </row>
    <row r="3409" spans="1:22" x14ac:dyDescent="0.25">
      <c r="A3409" s="152" t="s">
        <v>2271</v>
      </c>
      <c r="B3409" s="24" t="s">
        <v>2374</v>
      </c>
      <c r="C3409" s="18">
        <v>2023</v>
      </c>
      <c r="D3409" s="12" t="s">
        <v>1813</v>
      </c>
      <c r="E3409" s="273">
        <v>1</v>
      </c>
      <c r="F3409" s="162">
        <v>8</v>
      </c>
      <c r="G3409" s="25">
        <v>48.108980000000003</v>
      </c>
      <c r="H3409" s="289"/>
      <c r="I3409" s="4"/>
      <c r="J3409" s="4"/>
      <c r="K3409" s="4"/>
      <c r="L3409" s="4"/>
      <c r="M3409" s="4"/>
      <c r="N3409" s="4"/>
      <c r="O3409" s="4"/>
      <c r="P3409" s="4"/>
      <c r="Q3409" s="4"/>
      <c r="R3409" s="4"/>
      <c r="S3409" s="4"/>
      <c r="T3409" s="4"/>
      <c r="U3409" s="4"/>
      <c r="V3409" s="4"/>
    </row>
    <row r="3410" spans="1:22" ht="25.5" x14ac:dyDescent="0.25">
      <c r="A3410" s="152" t="s">
        <v>2271</v>
      </c>
      <c r="B3410" s="24" t="s">
        <v>2375</v>
      </c>
      <c r="C3410" s="18">
        <v>2023</v>
      </c>
      <c r="D3410" s="12" t="s">
        <v>1813</v>
      </c>
      <c r="E3410" s="273">
        <v>1</v>
      </c>
      <c r="F3410" s="162">
        <v>15</v>
      </c>
      <c r="G3410" s="25">
        <v>58.137639999999998</v>
      </c>
      <c r="H3410" s="289"/>
      <c r="I3410" s="4"/>
      <c r="J3410" s="4"/>
      <c r="K3410" s="4"/>
      <c r="L3410" s="4"/>
      <c r="M3410" s="4"/>
      <c r="N3410" s="4"/>
      <c r="O3410" s="4"/>
      <c r="P3410" s="4"/>
      <c r="Q3410" s="4"/>
      <c r="R3410" s="4"/>
      <c r="S3410" s="4"/>
      <c r="T3410" s="4"/>
      <c r="U3410" s="4"/>
      <c r="V3410" s="4"/>
    </row>
    <row r="3411" spans="1:22" x14ac:dyDescent="0.25">
      <c r="A3411" s="152" t="s">
        <v>2271</v>
      </c>
      <c r="B3411" s="24" t="s">
        <v>2376</v>
      </c>
      <c r="C3411" s="18">
        <v>2023</v>
      </c>
      <c r="D3411" s="12" t="s">
        <v>1813</v>
      </c>
      <c r="E3411" s="273">
        <v>1</v>
      </c>
      <c r="F3411" s="162">
        <v>15</v>
      </c>
      <c r="G3411" s="25">
        <v>61.744279999999996</v>
      </c>
      <c r="H3411" s="289"/>
      <c r="I3411" s="4"/>
      <c r="J3411" s="4"/>
      <c r="K3411" s="4"/>
      <c r="L3411" s="4"/>
      <c r="M3411" s="4"/>
      <c r="N3411" s="4"/>
      <c r="O3411" s="4"/>
      <c r="P3411" s="4"/>
      <c r="Q3411" s="4"/>
      <c r="R3411" s="4"/>
      <c r="S3411" s="4"/>
      <c r="T3411" s="4"/>
      <c r="U3411" s="4"/>
      <c r="V3411" s="4"/>
    </row>
    <row r="3412" spans="1:22" ht="25.5" x14ac:dyDescent="0.25">
      <c r="A3412" s="152" t="s">
        <v>2271</v>
      </c>
      <c r="B3412" s="24" t="s">
        <v>2377</v>
      </c>
      <c r="C3412" s="18">
        <v>2023</v>
      </c>
      <c r="D3412" s="12" t="s">
        <v>1813</v>
      </c>
      <c r="E3412" s="273">
        <v>1</v>
      </c>
      <c r="F3412" s="162">
        <v>10</v>
      </c>
      <c r="G3412" s="25">
        <v>60.77149</v>
      </c>
      <c r="H3412" s="289"/>
      <c r="I3412" s="4"/>
      <c r="J3412" s="4"/>
      <c r="K3412" s="4"/>
      <c r="L3412" s="4"/>
      <c r="M3412" s="4"/>
      <c r="N3412" s="4"/>
      <c r="O3412" s="4"/>
      <c r="P3412" s="4"/>
      <c r="Q3412" s="4"/>
      <c r="R3412" s="4"/>
      <c r="S3412" s="4"/>
      <c r="T3412" s="4"/>
      <c r="U3412" s="4"/>
      <c r="V3412" s="4"/>
    </row>
    <row r="3413" spans="1:22" ht="25.5" x14ac:dyDescent="0.25">
      <c r="A3413" s="152" t="s">
        <v>2271</v>
      </c>
      <c r="B3413" s="24" t="s">
        <v>687</v>
      </c>
      <c r="C3413" s="18">
        <v>2023</v>
      </c>
      <c r="D3413" s="12" t="s">
        <v>1813</v>
      </c>
      <c r="E3413" s="273">
        <v>1</v>
      </c>
      <c r="F3413" s="162">
        <v>15</v>
      </c>
      <c r="G3413" s="25">
        <v>32.806069999999998</v>
      </c>
      <c r="H3413" s="289"/>
      <c r="I3413" s="4"/>
      <c r="J3413" s="4"/>
      <c r="K3413" s="4"/>
      <c r="L3413" s="4"/>
      <c r="M3413" s="4"/>
      <c r="N3413" s="4"/>
      <c r="O3413" s="4"/>
      <c r="P3413" s="4"/>
      <c r="Q3413" s="4"/>
      <c r="R3413" s="4"/>
      <c r="S3413" s="4"/>
      <c r="T3413" s="4"/>
      <c r="U3413" s="4"/>
      <c r="V3413" s="4"/>
    </row>
    <row r="3414" spans="1:22" x14ac:dyDescent="0.25">
      <c r="A3414" s="152" t="s">
        <v>2271</v>
      </c>
      <c r="B3414" s="24" t="s">
        <v>2378</v>
      </c>
      <c r="C3414" s="18">
        <v>2023</v>
      </c>
      <c r="D3414" s="12" t="s">
        <v>1813</v>
      </c>
      <c r="E3414" s="273">
        <v>1</v>
      </c>
      <c r="F3414" s="162">
        <v>15</v>
      </c>
      <c r="G3414" s="25">
        <v>31.848790000000001</v>
      </c>
      <c r="H3414" s="289"/>
      <c r="I3414" s="4"/>
      <c r="J3414" s="4"/>
      <c r="K3414" s="4"/>
      <c r="L3414" s="4"/>
      <c r="M3414" s="4"/>
      <c r="N3414" s="4"/>
      <c r="O3414" s="4"/>
      <c r="P3414" s="4"/>
      <c r="Q3414" s="4"/>
      <c r="R3414" s="4"/>
      <c r="S3414" s="4"/>
      <c r="T3414" s="4"/>
      <c r="U3414" s="4"/>
      <c r="V3414" s="4"/>
    </row>
    <row r="3415" spans="1:22" x14ac:dyDescent="0.25">
      <c r="A3415" s="152" t="s">
        <v>2271</v>
      </c>
      <c r="B3415" s="24" t="s">
        <v>694</v>
      </c>
      <c r="C3415" s="18">
        <v>2023</v>
      </c>
      <c r="D3415" s="12" t="s">
        <v>1813</v>
      </c>
      <c r="E3415" s="273">
        <v>1</v>
      </c>
      <c r="F3415" s="162">
        <v>14</v>
      </c>
      <c r="G3415" s="25">
        <v>26.433560000000003</v>
      </c>
      <c r="H3415" s="289"/>
      <c r="I3415" s="4"/>
      <c r="J3415" s="4"/>
      <c r="K3415" s="4"/>
      <c r="L3415" s="4"/>
      <c r="M3415" s="4"/>
      <c r="N3415" s="4"/>
      <c r="O3415" s="4"/>
      <c r="P3415" s="4"/>
      <c r="Q3415" s="4"/>
      <c r="R3415" s="4"/>
      <c r="S3415" s="4"/>
      <c r="T3415" s="4"/>
      <c r="U3415" s="4"/>
      <c r="V3415" s="4"/>
    </row>
    <row r="3416" spans="1:22" ht="25.5" x14ac:dyDescent="0.25">
      <c r="A3416" s="152" t="s">
        <v>2271</v>
      </c>
      <c r="B3416" s="24" t="s">
        <v>698</v>
      </c>
      <c r="C3416" s="18">
        <v>2023</v>
      </c>
      <c r="D3416" s="12" t="s">
        <v>1813</v>
      </c>
      <c r="E3416" s="273">
        <v>1</v>
      </c>
      <c r="F3416" s="162">
        <v>15</v>
      </c>
      <c r="G3416" s="25">
        <v>35.666510000000002</v>
      </c>
      <c r="H3416" s="289"/>
      <c r="I3416" s="4"/>
      <c r="J3416" s="4"/>
      <c r="K3416" s="4"/>
      <c r="L3416" s="4"/>
      <c r="M3416" s="4"/>
      <c r="N3416" s="4"/>
      <c r="O3416" s="4"/>
      <c r="P3416" s="4"/>
      <c r="Q3416" s="4"/>
      <c r="R3416" s="4"/>
      <c r="S3416" s="4"/>
      <c r="T3416" s="4"/>
      <c r="U3416" s="4"/>
      <c r="V3416" s="4"/>
    </row>
    <row r="3417" spans="1:22" x14ac:dyDescent="0.25">
      <c r="A3417" s="152" t="s">
        <v>2271</v>
      </c>
      <c r="B3417" s="24" t="s">
        <v>701</v>
      </c>
      <c r="C3417" s="18">
        <v>2023</v>
      </c>
      <c r="D3417" s="12" t="s">
        <v>1813</v>
      </c>
      <c r="E3417" s="273">
        <v>1</v>
      </c>
      <c r="F3417" s="162">
        <v>15</v>
      </c>
      <c r="G3417" s="25">
        <v>35.666510000000002</v>
      </c>
      <c r="H3417" s="289"/>
      <c r="I3417" s="4"/>
      <c r="J3417" s="4"/>
      <c r="K3417" s="4"/>
      <c r="L3417" s="4"/>
      <c r="M3417" s="4"/>
      <c r="N3417" s="4"/>
      <c r="O3417" s="4"/>
      <c r="P3417" s="4"/>
      <c r="Q3417" s="4"/>
      <c r="R3417" s="4"/>
      <c r="S3417" s="4"/>
      <c r="T3417" s="4"/>
      <c r="U3417" s="4"/>
      <c r="V3417" s="4"/>
    </row>
    <row r="3418" spans="1:22" ht="25.5" x14ac:dyDescent="0.25">
      <c r="A3418" s="152" t="s">
        <v>2271</v>
      </c>
      <c r="B3418" s="24" t="s">
        <v>2379</v>
      </c>
      <c r="C3418" s="18">
        <v>2023</v>
      </c>
      <c r="D3418" s="12" t="s">
        <v>1813</v>
      </c>
      <c r="E3418" s="273">
        <v>1</v>
      </c>
      <c r="F3418" s="162">
        <v>15</v>
      </c>
      <c r="G3418" s="25">
        <v>25.39724</v>
      </c>
      <c r="H3418" s="289"/>
      <c r="I3418" s="4"/>
      <c r="J3418" s="4"/>
      <c r="K3418" s="4"/>
      <c r="L3418" s="4"/>
      <c r="M3418" s="4"/>
      <c r="N3418" s="4"/>
      <c r="O3418" s="4"/>
      <c r="P3418" s="4"/>
      <c r="Q3418" s="4"/>
      <c r="R3418" s="4"/>
      <c r="S3418" s="4"/>
      <c r="T3418" s="4"/>
      <c r="U3418" s="4"/>
      <c r="V3418" s="4"/>
    </row>
    <row r="3419" spans="1:22" ht="25.5" x14ac:dyDescent="0.25">
      <c r="A3419" s="152" t="s">
        <v>2271</v>
      </c>
      <c r="B3419" s="24" t="s">
        <v>2380</v>
      </c>
      <c r="C3419" s="18">
        <v>2023</v>
      </c>
      <c r="D3419" s="12" t="s">
        <v>1813</v>
      </c>
      <c r="E3419" s="273">
        <v>1</v>
      </c>
      <c r="F3419" s="162">
        <v>10</v>
      </c>
      <c r="G3419" s="25">
        <v>28.898470000000003</v>
      </c>
      <c r="H3419" s="289"/>
      <c r="I3419" s="4"/>
      <c r="J3419" s="4"/>
      <c r="K3419" s="4"/>
      <c r="L3419" s="4"/>
      <c r="M3419" s="4"/>
      <c r="N3419" s="4"/>
      <c r="O3419" s="4"/>
      <c r="P3419" s="4"/>
      <c r="Q3419" s="4"/>
      <c r="R3419" s="4"/>
      <c r="S3419" s="4"/>
      <c r="T3419" s="4"/>
      <c r="U3419" s="4"/>
      <c r="V3419" s="4"/>
    </row>
    <row r="3420" spans="1:22" ht="25.5" x14ac:dyDescent="0.25">
      <c r="A3420" s="152" t="s">
        <v>2271</v>
      </c>
      <c r="B3420" s="24" t="s">
        <v>710</v>
      </c>
      <c r="C3420" s="18">
        <v>2023</v>
      </c>
      <c r="D3420" s="12" t="s">
        <v>1813</v>
      </c>
      <c r="E3420" s="273">
        <v>1</v>
      </c>
      <c r="F3420" s="162">
        <v>15</v>
      </c>
      <c r="G3420" s="25">
        <v>24.358219999999999</v>
      </c>
      <c r="H3420" s="289"/>
      <c r="I3420" s="4"/>
      <c r="J3420" s="4"/>
      <c r="K3420" s="4"/>
      <c r="L3420" s="4"/>
      <c r="M3420" s="4"/>
      <c r="N3420" s="4"/>
      <c r="O3420" s="4"/>
      <c r="P3420" s="4"/>
      <c r="Q3420" s="4"/>
      <c r="R3420" s="4"/>
      <c r="S3420" s="4"/>
      <c r="T3420" s="4"/>
      <c r="U3420" s="4"/>
      <c r="V3420" s="4"/>
    </row>
    <row r="3421" spans="1:22" x14ac:dyDescent="0.25">
      <c r="A3421" s="152" t="s">
        <v>2271</v>
      </c>
      <c r="B3421" s="24" t="s">
        <v>725</v>
      </c>
      <c r="C3421" s="18">
        <v>2023</v>
      </c>
      <c r="D3421" s="12" t="s">
        <v>1813</v>
      </c>
      <c r="E3421" s="273">
        <v>1</v>
      </c>
      <c r="F3421" s="162">
        <v>15</v>
      </c>
      <c r="G3421" s="25">
        <v>22.022130000000001</v>
      </c>
      <c r="H3421" s="289"/>
      <c r="I3421" s="4"/>
      <c r="J3421" s="4"/>
      <c r="K3421" s="4"/>
      <c r="L3421" s="4"/>
      <c r="M3421" s="4"/>
      <c r="N3421" s="4"/>
      <c r="O3421" s="4"/>
      <c r="P3421" s="4"/>
      <c r="Q3421" s="4"/>
      <c r="R3421" s="4"/>
      <c r="S3421" s="4"/>
      <c r="T3421" s="4"/>
      <c r="U3421" s="4"/>
      <c r="V3421" s="4"/>
    </row>
    <row r="3422" spans="1:22" x14ac:dyDescent="0.25">
      <c r="A3422" s="152" t="s">
        <v>2271</v>
      </c>
      <c r="B3422" s="24" t="s">
        <v>1874</v>
      </c>
      <c r="C3422" s="18">
        <v>2023</v>
      </c>
      <c r="D3422" s="12" t="s">
        <v>1813</v>
      </c>
      <c r="E3422" s="273">
        <v>9</v>
      </c>
      <c r="F3422" s="162">
        <v>0</v>
      </c>
      <c r="G3422" s="25">
        <v>188.34266</v>
      </c>
      <c r="H3422" s="289"/>
      <c r="I3422" s="4"/>
      <c r="J3422" s="4"/>
      <c r="K3422" s="4"/>
      <c r="L3422" s="4"/>
      <c r="M3422" s="4"/>
      <c r="N3422" s="4"/>
      <c r="O3422" s="4"/>
      <c r="P3422" s="4"/>
      <c r="Q3422" s="4"/>
      <c r="R3422" s="4"/>
      <c r="S3422" s="4"/>
      <c r="T3422" s="4"/>
      <c r="U3422" s="4"/>
      <c r="V3422" s="4"/>
    </row>
    <row r="3423" spans="1:22" x14ac:dyDescent="0.25">
      <c r="A3423" s="152" t="s">
        <v>2271</v>
      </c>
      <c r="B3423" s="24" t="s">
        <v>1820</v>
      </c>
      <c r="C3423" s="18">
        <v>2023</v>
      </c>
      <c r="D3423" s="12" t="s">
        <v>1813</v>
      </c>
      <c r="E3423" s="273">
        <v>2</v>
      </c>
      <c r="F3423" s="162">
        <v>11</v>
      </c>
      <c r="G3423" s="25">
        <v>44.07779</v>
      </c>
      <c r="H3423" s="289"/>
      <c r="I3423" s="4"/>
      <c r="J3423" s="4"/>
      <c r="K3423" s="4"/>
      <c r="L3423" s="4"/>
      <c r="M3423" s="4"/>
      <c r="N3423" s="4"/>
      <c r="O3423" s="4"/>
      <c r="P3423" s="4"/>
      <c r="Q3423" s="4"/>
      <c r="R3423" s="4"/>
      <c r="S3423" s="4"/>
      <c r="T3423" s="4"/>
      <c r="U3423" s="4"/>
      <c r="V3423" s="4"/>
    </row>
    <row r="3424" spans="1:22" ht="25.5" x14ac:dyDescent="0.25">
      <c r="A3424" s="152" t="s">
        <v>2271</v>
      </c>
      <c r="B3424" s="24" t="s">
        <v>736</v>
      </c>
      <c r="C3424" s="18">
        <v>2023</v>
      </c>
      <c r="D3424" s="12" t="s">
        <v>1813</v>
      </c>
      <c r="E3424" s="273">
        <v>1</v>
      </c>
      <c r="F3424" s="162">
        <v>15</v>
      </c>
      <c r="G3424" s="26">
        <v>26.22899</v>
      </c>
      <c r="H3424" s="289"/>
      <c r="I3424" s="4"/>
      <c r="J3424" s="4"/>
      <c r="K3424" s="4"/>
      <c r="L3424" s="4"/>
      <c r="M3424" s="4"/>
      <c r="N3424" s="4"/>
      <c r="O3424" s="4"/>
      <c r="P3424" s="4"/>
      <c r="Q3424" s="4"/>
      <c r="R3424" s="4"/>
      <c r="S3424" s="4"/>
      <c r="T3424" s="4"/>
      <c r="U3424" s="4"/>
      <c r="V3424" s="4"/>
    </row>
    <row r="3425" spans="1:22" ht="38.25" x14ac:dyDescent="0.25">
      <c r="A3425" s="152" t="s">
        <v>2271</v>
      </c>
      <c r="B3425" s="24" t="s">
        <v>2381</v>
      </c>
      <c r="C3425" s="18">
        <v>2023</v>
      </c>
      <c r="D3425" s="12" t="s">
        <v>1813</v>
      </c>
      <c r="E3425" s="273">
        <v>9</v>
      </c>
      <c r="F3425" s="162">
        <v>15</v>
      </c>
      <c r="G3425" s="26">
        <v>374.99579999999997</v>
      </c>
      <c r="H3425" s="289"/>
      <c r="I3425" s="4"/>
      <c r="J3425" s="4"/>
      <c r="K3425" s="4"/>
      <c r="L3425" s="4"/>
      <c r="M3425" s="4"/>
      <c r="N3425" s="4"/>
      <c r="O3425" s="4"/>
      <c r="P3425" s="4"/>
      <c r="Q3425" s="4"/>
      <c r="R3425" s="4"/>
      <c r="S3425" s="4"/>
      <c r="T3425" s="4"/>
      <c r="U3425" s="4"/>
      <c r="V3425" s="4"/>
    </row>
    <row r="3426" spans="1:22" x14ac:dyDescent="0.25">
      <c r="A3426" s="152" t="s">
        <v>2271</v>
      </c>
      <c r="B3426" s="24" t="s">
        <v>1634</v>
      </c>
      <c r="C3426" s="18">
        <v>2023</v>
      </c>
      <c r="D3426" s="12" t="s">
        <v>1813</v>
      </c>
      <c r="E3426" s="273">
        <v>1</v>
      </c>
      <c r="F3426" s="162">
        <v>15</v>
      </c>
      <c r="G3426" s="26">
        <v>29.573369999999997</v>
      </c>
      <c r="H3426" s="289"/>
      <c r="I3426" s="4"/>
      <c r="J3426" s="4"/>
      <c r="K3426" s="4"/>
      <c r="L3426" s="4"/>
      <c r="M3426" s="4"/>
      <c r="N3426" s="4"/>
      <c r="O3426" s="4"/>
      <c r="P3426" s="4"/>
      <c r="Q3426" s="4"/>
      <c r="R3426" s="4"/>
      <c r="S3426" s="4"/>
      <c r="T3426" s="4"/>
      <c r="U3426" s="4"/>
      <c r="V3426" s="4"/>
    </row>
    <row r="3427" spans="1:22" x14ac:dyDescent="0.25">
      <c r="A3427" s="152" t="s">
        <v>2271</v>
      </c>
      <c r="B3427" s="24" t="s">
        <v>753</v>
      </c>
      <c r="C3427" s="18">
        <v>2023</v>
      </c>
      <c r="D3427" s="12" t="s">
        <v>1813</v>
      </c>
      <c r="E3427" s="273">
        <v>1</v>
      </c>
      <c r="F3427" s="162">
        <v>15</v>
      </c>
      <c r="G3427" s="26">
        <v>43.291489999999996</v>
      </c>
      <c r="H3427" s="289"/>
      <c r="I3427" s="4"/>
      <c r="J3427" s="4"/>
      <c r="K3427" s="4"/>
      <c r="L3427" s="4"/>
      <c r="M3427" s="4"/>
      <c r="N3427" s="4"/>
      <c r="O3427" s="4"/>
      <c r="P3427" s="4"/>
      <c r="Q3427" s="4"/>
      <c r="R3427" s="4"/>
      <c r="S3427" s="4"/>
      <c r="T3427" s="4"/>
      <c r="U3427" s="4"/>
      <c r="V3427" s="4"/>
    </row>
    <row r="3428" spans="1:22" ht="38.25" x14ac:dyDescent="0.25">
      <c r="A3428" s="152" t="s">
        <v>2271</v>
      </c>
      <c r="B3428" s="24" t="s">
        <v>755</v>
      </c>
      <c r="C3428" s="18">
        <v>2023</v>
      </c>
      <c r="D3428" s="12" t="s">
        <v>1813</v>
      </c>
      <c r="E3428" s="273">
        <v>1</v>
      </c>
      <c r="F3428" s="162">
        <v>14.5</v>
      </c>
      <c r="G3428" s="26">
        <v>24.46321</v>
      </c>
      <c r="H3428" s="289"/>
      <c r="I3428" s="4"/>
      <c r="J3428" s="4"/>
      <c r="K3428" s="4"/>
      <c r="L3428" s="4"/>
      <c r="M3428" s="4"/>
      <c r="N3428" s="4"/>
      <c r="O3428" s="4"/>
      <c r="P3428" s="4"/>
      <c r="Q3428" s="4"/>
      <c r="R3428" s="4"/>
      <c r="S3428" s="4"/>
      <c r="T3428" s="4"/>
      <c r="U3428" s="4"/>
      <c r="V3428" s="4"/>
    </row>
    <row r="3429" spans="1:22" ht="25.5" x14ac:dyDescent="0.25">
      <c r="A3429" s="152" t="s">
        <v>2271</v>
      </c>
      <c r="B3429" s="24" t="s">
        <v>756</v>
      </c>
      <c r="C3429" s="18">
        <v>2023</v>
      </c>
      <c r="D3429" s="12" t="s">
        <v>1813</v>
      </c>
      <c r="E3429" s="273">
        <v>1</v>
      </c>
      <c r="F3429" s="162">
        <v>10</v>
      </c>
      <c r="G3429" s="26">
        <v>33.495050000000006</v>
      </c>
      <c r="H3429" s="289"/>
      <c r="I3429" s="4"/>
      <c r="J3429" s="4"/>
      <c r="K3429" s="4"/>
      <c r="L3429" s="4"/>
      <c r="M3429" s="4"/>
      <c r="N3429" s="4"/>
      <c r="O3429" s="4"/>
      <c r="P3429" s="4"/>
      <c r="Q3429" s="4"/>
      <c r="R3429" s="4"/>
      <c r="S3429" s="4"/>
      <c r="T3429" s="4"/>
      <c r="U3429" s="4"/>
      <c r="V3429" s="4"/>
    </row>
    <row r="3430" spans="1:22" ht="25.5" x14ac:dyDescent="0.25">
      <c r="A3430" s="152" t="s">
        <v>2271</v>
      </c>
      <c r="B3430" s="24" t="s">
        <v>759</v>
      </c>
      <c r="C3430" s="18">
        <v>2023</v>
      </c>
      <c r="D3430" s="12" t="s">
        <v>1813</v>
      </c>
      <c r="E3430" s="273">
        <v>1</v>
      </c>
      <c r="F3430" s="162">
        <v>15</v>
      </c>
      <c r="G3430" s="26">
        <v>26.196939999999998</v>
      </c>
      <c r="H3430" s="289"/>
      <c r="I3430" s="4"/>
      <c r="J3430" s="4"/>
      <c r="K3430" s="4"/>
      <c r="L3430" s="4"/>
      <c r="M3430" s="4"/>
      <c r="N3430" s="4"/>
      <c r="O3430" s="4"/>
      <c r="P3430" s="4"/>
      <c r="Q3430" s="4"/>
      <c r="R3430" s="4"/>
      <c r="S3430" s="4"/>
      <c r="T3430" s="4"/>
      <c r="U3430" s="4"/>
      <c r="V3430" s="4"/>
    </row>
    <row r="3431" spans="1:22" ht="25.5" x14ac:dyDescent="0.25">
      <c r="A3431" s="152" t="s">
        <v>2271</v>
      </c>
      <c r="B3431" s="24" t="s">
        <v>761</v>
      </c>
      <c r="C3431" s="18">
        <v>2023</v>
      </c>
      <c r="D3431" s="12" t="s">
        <v>1813</v>
      </c>
      <c r="E3431" s="273">
        <v>1</v>
      </c>
      <c r="F3431" s="162">
        <v>15</v>
      </c>
      <c r="G3431" s="26">
        <v>28.03314</v>
      </c>
      <c r="H3431" s="289"/>
      <c r="I3431" s="4"/>
      <c r="J3431" s="4"/>
      <c r="K3431" s="4"/>
      <c r="L3431" s="4"/>
      <c r="M3431" s="4"/>
      <c r="N3431" s="4"/>
      <c r="O3431" s="4"/>
      <c r="P3431" s="4"/>
      <c r="Q3431" s="4"/>
      <c r="R3431" s="4"/>
      <c r="S3431" s="4"/>
      <c r="T3431" s="4"/>
      <c r="U3431" s="4"/>
      <c r="V3431" s="4"/>
    </row>
    <row r="3432" spans="1:22" x14ac:dyDescent="0.25">
      <c r="A3432" s="152" t="s">
        <v>2271</v>
      </c>
      <c r="B3432" s="24" t="s">
        <v>1877</v>
      </c>
      <c r="C3432" s="18">
        <v>2023</v>
      </c>
      <c r="D3432" s="12" t="s">
        <v>1813</v>
      </c>
      <c r="E3432" s="273">
        <v>6</v>
      </c>
      <c r="F3432" s="162">
        <v>0</v>
      </c>
      <c r="G3432" s="26">
        <v>197.30877999999998</v>
      </c>
      <c r="H3432" s="289"/>
      <c r="I3432" s="4"/>
      <c r="J3432" s="4"/>
      <c r="K3432" s="4"/>
      <c r="L3432" s="4"/>
      <c r="M3432" s="4"/>
      <c r="N3432" s="4"/>
      <c r="O3432" s="4"/>
      <c r="P3432" s="4"/>
      <c r="Q3432" s="4"/>
      <c r="R3432" s="4"/>
      <c r="S3432" s="4"/>
      <c r="T3432" s="4"/>
      <c r="U3432" s="4"/>
      <c r="V3432" s="4"/>
    </row>
    <row r="3433" spans="1:22" x14ac:dyDescent="0.25">
      <c r="A3433" s="152" t="s">
        <v>2271</v>
      </c>
      <c r="B3433" s="24" t="s">
        <v>1877</v>
      </c>
      <c r="C3433" s="18">
        <v>2023</v>
      </c>
      <c r="D3433" s="12" t="s">
        <v>1813</v>
      </c>
      <c r="E3433" s="273">
        <v>18</v>
      </c>
      <c r="F3433" s="162">
        <v>0</v>
      </c>
      <c r="G3433" s="26">
        <v>633.78431</v>
      </c>
      <c r="H3433" s="289"/>
      <c r="I3433" s="4"/>
      <c r="J3433" s="4"/>
      <c r="K3433" s="4"/>
      <c r="L3433" s="4"/>
      <c r="M3433" s="4"/>
      <c r="N3433" s="4"/>
      <c r="O3433" s="4"/>
      <c r="P3433" s="4"/>
      <c r="Q3433" s="4"/>
      <c r="R3433" s="4"/>
      <c r="S3433" s="4"/>
      <c r="T3433" s="4"/>
      <c r="U3433" s="4"/>
      <c r="V3433" s="4"/>
    </row>
    <row r="3434" spans="1:22" ht="25.5" x14ac:dyDescent="0.25">
      <c r="A3434" s="152" t="s">
        <v>2271</v>
      </c>
      <c r="B3434" s="24" t="s">
        <v>2382</v>
      </c>
      <c r="C3434" s="18">
        <v>2023</v>
      </c>
      <c r="D3434" s="12" t="s">
        <v>1813</v>
      </c>
      <c r="E3434" s="273">
        <v>1</v>
      </c>
      <c r="F3434" s="162">
        <v>9.1999999999999993</v>
      </c>
      <c r="G3434" s="26">
        <v>22.86374</v>
      </c>
      <c r="H3434" s="289"/>
      <c r="I3434" s="4"/>
      <c r="J3434" s="4"/>
      <c r="K3434" s="4"/>
      <c r="L3434" s="4"/>
      <c r="M3434" s="4"/>
      <c r="N3434" s="4"/>
      <c r="O3434" s="4"/>
      <c r="P3434" s="4"/>
      <c r="Q3434" s="4"/>
      <c r="R3434" s="4"/>
      <c r="S3434" s="4"/>
      <c r="T3434" s="4"/>
      <c r="U3434" s="4"/>
      <c r="V3434" s="4"/>
    </row>
    <row r="3435" spans="1:22" ht="25.5" x14ac:dyDescent="0.25">
      <c r="A3435" s="152" t="s">
        <v>2271</v>
      </c>
      <c r="B3435" s="24" t="s">
        <v>2383</v>
      </c>
      <c r="C3435" s="18">
        <v>2023</v>
      </c>
      <c r="D3435" s="12" t="s">
        <v>1813</v>
      </c>
      <c r="E3435" s="273">
        <v>1</v>
      </c>
      <c r="F3435" s="162">
        <v>10</v>
      </c>
      <c r="G3435" s="26">
        <v>23.00311</v>
      </c>
      <c r="H3435" s="289"/>
      <c r="I3435" s="4"/>
      <c r="J3435" s="4"/>
      <c r="K3435" s="4"/>
      <c r="L3435" s="4"/>
      <c r="M3435" s="4"/>
      <c r="N3435" s="4"/>
      <c r="O3435" s="4"/>
      <c r="P3435" s="4"/>
      <c r="Q3435" s="4"/>
      <c r="R3435" s="4"/>
      <c r="S3435" s="4"/>
      <c r="T3435" s="4"/>
      <c r="U3435" s="4"/>
      <c r="V3435" s="4"/>
    </row>
    <row r="3436" spans="1:22" ht="38.25" x14ac:dyDescent="0.25">
      <c r="A3436" s="152" t="s">
        <v>2271</v>
      </c>
      <c r="B3436" s="24" t="s">
        <v>2384</v>
      </c>
      <c r="C3436" s="18">
        <v>2023</v>
      </c>
      <c r="D3436" s="12" t="s">
        <v>1813</v>
      </c>
      <c r="E3436" s="273">
        <v>1</v>
      </c>
      <c r="F3436" s="162">
        <v>15</v>
      </c>
      <c r="G3436" s="26">
        <v>9.9769799999999993</v>
      </c>
      <c r="H3436" s="289"/>
      <c r="I3436" s="4"/>
      <c r="J3436" s="4"/>
      <c r="K3436" s="4"/>
      <c r="L3436" s="4"/>
      <c r="M3436" s="4"/>
      <c r="N3436" s="4"/>
      <c r="O3436" s="4"/>
      <c r="P3436" s="4"/>
      <c r="Q3436" s="4"/>
      <c r="R3436" s="4"/>
      <c r="S3436" s="4"/>
      <c r="T3436" s="4"/>
      <c r="U3436" s="4"/>
      <c r="V3436" s="4"/>
    </row>
    <row r="3437" spans="1:22" x14ac:dyDescent="0.25">
      <c r="A3437" s="152" t="s">
        <v>2271</v>
      </c>
      <c r="B3437" s="24" t="s">
        <v>2385</v>
      </c>
      <c r="C3437" s="18">
        <v>2023</v>
      </c>
      <c r="D3437" s="12" t="s">
        <v>1813</v>
      </c>
      <c r="E3437" s="273">
        <v>1</v>
      </c>
      <c r="F3437" s="162">
        <v>15</v>
      </c>
      <c r="G3437" s="26">
        <v>15.63724</v>
      </c>
      <c r="H3437" s="289"/>
      <c r="I3437" s="4"/>
      <c r="J3437" s="4"/>
      <c r="K3437" s="4"/>
      <c r="L3437" s="4"/>
      <c r="M3437" s="4"/>
      <c r="N3437" s="4"/>
      <c r="O3437" s="4"/>
      <c r="P3437" s="4"/>
      <c r="Q3437" s="4"/>
      <c r="R3437" s="4"/>
      <c r="S3437" s="4"/>
      <c r="T3437" s="4"/>
      <c r="U3437" s="4"/>
      <c r="V3437" s="4"/>
    </row>
    <row r="3438" spans="1:22" ht="25.5" x14ac:dyDescent="0.25">
      <c r="A3438" s="152" t="s">
        <v>2271</v>
      </c>
      <c r="B3438" s="24" t="s">
        <v>781</v>
      </c>
      <c r="C3438" s="18">
        <v>2023</v>
      </c>
      <c r="D3438" s="12" t="s">
        <v>1813</v>
      </c>
      <c r="E3438" s="273">
        <v>1</v>
      </c>
      <c r="F3438" s="162">
        <v>10</v>
      </c>
      <c r="G3438" s="25">
        <v>43.524690000000007</v>
      </c>
      <c r="H3438" s="289"/>
      <c r="I3438" s="4"/>
      <c r="J3438" s="4"/>
      <c r="K3438" s="4"/>
      <c r="L3438" s="4"/>
      <c r="M3438" s="4"/>
      <c r="N3438" s="4"/>
      <c r="O3438" s="4"/>
      <c r="P3438" s="4"/>
      <c r="Q3438" s="4"/>
      <c r="R3438" s="4"/>
      <c r="S3438" s="4"/>
      <c r="T3438" s="4"/>
      <c r="U3438" s="4"/>
      <c r="V3438" s="4"/>
    </row>
    <row r="3439" spans="1:22" x14ac:dyDescent="0.25">
      <c r="A3439" s="152" t="s">
        <v>2271</v>
      </c>
      <c r="B3439" s="24" t="s">
        <v>2386</v>
      </c>
      <c r="C3439" s="18">
        <v>2023</v>
      </c>
      <c r="D3439" s="12" t="s">
        <v>1813</v>
      </c>
      <c r="E3439" s="273">
        <v>1</v>
      </c>
      <c r="F3439" s="162">
        <v>10</v>
      </c>
      <c r="G3439" s="25">
        <v>28.919650000000001</v>
      </c>
      <c r="H3439" s="289"/>
      <c r="I3439" s="4"/>
      <c r="J3439" s="4"/>
      <c r="K3439" s="4"/>
      <c r="L3439" s="4"/>
      <c r="M3439" s="4"/>
      <c r="N3439" s="4"/>
      <c r="O3439" s="4"/>
      <c r="P3439" s="4"/>
      <c r="Q3439" s="4"/>
      <c r="R3439" s="4"/>
      <c r="S3439" s="4"/>
      <c r="T3439" s="4"/>
      <c r="U3439" s="4"/>
      <c r="V3439" s="4"/>
    </row>
    <row r="3440" spans="1:22" x14ac:dyDescent="0.25">
      <c r="A3440" s="152" t="s">
        <v>2271</v>
      </c>
      <c r="B3440" s="24" t="s">
        <v>785</v>
      </c>
      <c r="C3440" s="18">
        <v>2023</v>
      </c>
      <c r="D3440" s="12" t="s">
        <v>1813</v>
      </c>
      <c r="E3440" s="273">
        <v>1</v>
      </c>
      <c r="F3440" s="162">
        <v>15</v>
      </c>
      <c r="G3440" s="25">
        <v>37.357419999999998</v>
      </c>
      <c r="H3440" s="289"/>
      <c r="I3440" s="4"/>
      <c r="J3440" s="4"/>
      <c r="K3440" s="4"/>
      <c r="L3440" s="4"/>
      <c r="M3440" s="4"/>
      <c r="N3440" s="4"/>
      <c r="O3440" s="4"/>
      <c r="P3440" s="4"/>
      <c r="Q3440" s="4"/>
      <c r="R3440" s="4"/>
      <c r="S3440" s="4"/>
      <c r="T3440" s="4"/>
      <c r="U3440" s="4"/>
      <c r="V3440" s="4"/>
    </row>
    <row r="3441" spans="1:22" x14ac:dyDescent="0.25">
      <c r="A3441" s="152" t="s">
        <v>2271</v>
      </c>
      <c r="B3441" s="24" t="s">
        <v>2387</v>
      </c>
      <c r="C3441" s="18">
        <v>2023</v>
      </c>
      <c r="D3441" s="12" t="s">
        <v>1813</v>
      </c>
      <c r="E3441" s="273">
        <v>1</v>
      </c>
      <c r="F3441" s="162">
        <v>15</v>
      </c>
      <c r="G3441" s="25">
        <v>40.87406</v>
      </c>
      <c r="H3441" s="289"/>
      <c r="I3441" s="4"/>
      <c r="J3441" s="4"/>
      <c r="K3441" s="4"/>
      <c r="L3441" s="4"/>
      <c r="M3441" s="4"/>
      <c r="N3441" s="4"/>
      <c r="O3441" s="4"/>
      <c r="P3441" s="4"/>
      <c r="Q3441" s="4"/>
      <c r="R3441" s="4"/>
      <c r="S3441" s="4"/>
      <c r="T3441" s="4"/>
      <c r="U3441" s="4"/>
      <c r="V3441" s="4"/>
    </row>
    <row r="3442" spans="1:22" ht="25.5" x14ac:dyDescent="0.25">
      <c r="A3442" s="152" t="s">
        <v>2271</v>
      </c>
      <c r="B3442" s="24" t="s">
        <v>798</v>
      </c>
      <c r="C3442" s="18">
        <v>2023</v>
      </c>
      <c r="D3442" s="12" t="s">
        <v>1813</v>
      </c>
      <c r="E3442" s="273">
        <v>1</v>
      </c>
      <c r="F3442" s="162">
        <v>15</v>
      </c>
      <c r="G3442" s="25">
        <v>26.454040000000003</v>
      </c>
      <c r="H3442" s="289"/>
      <c r="I3442" s="4"/>
      <c r="J3442" s="4"/>
      <c r="K3442" s="4"/>
      <c r="L3442" s="4"/>
      <c r="M3442" s="4"/>
      <c r="N3442" s="4"/>
      <c r="O3442" s="4"/>
      <c r="P3442" s="4"/>
      <c r="Q3442" s="4"/>
      <c r="R3442" s="4"/>
      <c r="S3442" s="4"/>
      <c r="T3442" s="4"/>
      <c r="U3442" s="4"/>
      <c r="V3442" s="4"/>
    </row>
    <row r="3443" spans="1:22" ht="25.5" x14ac:dyDescent="0.25">
      <c r="A3443" s="152" t="s">
        <v>2271</v>
      </c>
      <c r="B3443" s="24" t="s">
        <v>800</v>
      </c>
      <c r="C3443" s="18">
        <v>2023</v>
      </c>
      <c r="D3443" s="12" t="s">
        <v>1813</v>
      </c>
      <c r="E3443" s="273">
        <v>1</v>
      </c>
      <c r="F3443" s="162">
        <v>15</v>
      </c>
      <c r="G3443" s="25">
        <v>42.097439999999999</v>
      </c>
      <c r="H3443" s="289"/>
      <c r="I3443" s="4"/>
      <c r="J3443" s="4"/>
      <c r="K3443" s="4"/>
      <c r="L3443" s="4"/>
      <c r="M3443" s="4"/>
      <c r="N3443" s="4"/>
      <c r="O3443" s="4"/>
      <c r="P3443" s="4"/>
      <c r="Q3443" s="4"/>
      <c r="R3443" s="4"/>
      <c r="S3443" s="4"/>
      <c r="T3443" s="4"/>
      <c r="U3443" s="4"/>
      <c r="V3443" s="4"/>
    </row>
    <row r="3444" spans="1:22" ht="25.5" x14ac:dyDescent="0.25">
      <c r="A3444" s="152" t="s">
        <v>2271</v>
      </c>
      <c r="B3444" s="24" t="s">
        <v>1463</v>
      </c>
      <c r="C3444" s="18">
        <v>2023</v>
      </c>
      <c r="D3444" s="12" t="s">
        <v>1813</v>
      </c>
      <c r="E3444" s="273">
        <v>1</v>
      </c>
      <c r="F3444" s="162">
        <v>15</v>
      </c>
      <c r="G3444" s="25">
        <v>35.501170000000002</v>
      </c>
      <c r="H3444" s="289"/>
      <c r="I3444" s="4"/>
      <c r="J3444" s="4"/>
      <c r="K3444" s="4"/>
      <c r="L3444" s="4"/>
      <c r="M3444" s="4"/>
      <c r="N3444" s="4"/>
      <c r="O3444" s="4"/>
      <c r="P3444" s="4"/>
      <c r="Q3444" s="4"/>
      <c r="R3444" s="4"/>
      <c r="S3444" s="4"/>
      <c r="T3444" s="4"/>
      <c r="U3444" s="4"/>
      <c r="V3444" s="4"/>
    </row>
    <row r="3445" spans="1:22" x14ac:dyDescent="0.25">
      <c r="A3445" s="152" t="s">
        <v>2271</v>
      </c>
      <c r="B3445" s="24" t="s">
        <v>1878</v>
      </c>
      <c r="C3445" s="18">
        <v>2023</v>
      </c>
      <c r="D3445" s="12" t="s">
        <v>1813</v>
      </c>
      <c r="E3445" s="273">
        <v>13</v>
      </c>
      <c r="F3445" s="162">
        <v>0</v>
      </c>
      <c r="G3445" s="25">
        <v>343.77904999999998</v>
      </c>
      <c r="H3445" s="289"/>
      <c r="I3445" s="4"/>
      <c r="J3445" s="4"/>
      <c r="K3445" s="4"/>
      <c r="L3445" s="4"/>
      <c r="M3445" s="4"/>
      <c r="N3445" s="4"/>
      <c r="O3445" s="4"/>
      <c r="P3445" s="4"/>
      <c r="Q3445" s="4"/>
      <c r="R3445" s="4"/>
      <c r="S3445" s="4"/>
      <c r="T3445" s="4"/>
      <c r="U3445" s="4"/>
      <c r="V3445" s="4"/>
    </row>
    <row r="3446" spans="1:22" x14ac:dyDescent="0.25">
      <c r="A3446" s="152" t="s">
        <v>2271</v>
      </c>
      <c r="B3446" s="24" t="s">
        <v>1879</v>
      </c>
      <c r="C3446" s="18">
        <v>2023</v>
      </c>
      <c r="D3446" s="12" t="s">
        <v>1813</v>
      </c>
      <c r="E3446" s="273">
        <v>8</v>
      </c>
      <c r="F3446" s="162">
        <v>0</v>
      </c>
      <c r="G3446" s="25">
        <v>225.69149999999999</v>
      </c>
      <c r="H3446" s="289"/>
      <c r="I3446" s="4"/>
      <c r="J3446" s="4"/>
      <c r="K3446" s="4"/>
      <c r="L3446" s="4"/>
      <c r="M3446" s="4"/>
      <c r="N3446" s="4"/>
      <c r="O3446" s="4"/>
      <c r="P3446" s="4"/>
      <c r="Q3446" s="4"/>
      <c r="R3446" s="4"/>
      <c r="S3446" s="4"/>
      <c r="T3446" s="4"/>
      <c r="U3446" s="4"/>
      <c r="V3446" s="4"/>
    </row>
    <row r="3447" spans="1:22" ht="25.5" x14ac:dyDescent="0.25">
      <c r="A3447" s="152" t="s">
        <v>2271</v>
      </c>
      <c r="B3447" s="43" t="s">
        <v>559</v>
      </c>
      <c r="C3447" s="18">
        <v>2023</v>
      </c>
      <c r="D3447" s="12" t="s">
        <v>1813</v>
      </c>
      <c r="E3447" s="273">
        <v>1</v>
      </c>
      <c r="F3447" s="162">
        <v>23</v>
      </c>
      <c r="G3447" s="25">
        <v>43.058080000000004</v>
      </c>
      <c r="H3447" s="289"/>
      <c r="I3447" s="4"/>
      <c r="J3447" s="4"/>
      <c r="K3447" s="4"/>
      <c r="L3447" s="4"/>
      <c r="M3447" s="4"/>
      <c r="N3447" s="4"/>
      <c r="O3447" s="4"/>
      <c r="P3447" s="4"/>
      <c r="Q3447" s="4"/>
      <c r="R3447" s="4"/>
      <c r="S3447" s="4"/>
      <c r="T3447" s="4"/>
      <c r="U3447" s="4"/>
      <c r="V3447" s="4"/>
    </row>
    <row r="3448" spans="1:22" x14ac:dyDescent="0.25">
      <c r="A3448" s="152" t="s">
        <v>2271</v>
      </c>
      <c r="B3448" s="17" t="s">
        <v>2388</v>
      </c>
      <c r="C3448" s="18">
        <v>2023</v>
      </c>
      <c r="D3448" s="12" t="s">
        <v>1813</v>
      </c>
      <c r="E3448" s="273">
        <v>1</v>
      </c>
      <c r="F3448" s="162">
        <v>100</v>
      </c>
      <c r="G3448" s="25">
        <v>32.08652</v>
      </c>
      <c r="H3448" s="289"/>
      <c r="I3448" s="4"/>
      <c r="J3448" s="4"/>
      <c r="K3448" s="4"/>
      <c r="L3448" s="4"/>
      <c r="M3448" s="4"/>
      <c r="N3448" s="4"/>
      <c r="O3448" s="4"/>
      <c r="P3448" s="4"/>
      <c r="Q3448" s="4"/>
      <c r="R3448" s="4"/>
      <c r="S3448" s="4"/>
      <c r="T3448" s="4"/>
      <c r="U3448" s="4"/>
      <c r="V3448" s="4"/>
    </row>
    <row r="3449" spans="1:22" ht="25.5" x14ac:dyDescent="0.25">
      <c r="A3449" s="152" t="s">
        <v>2271</v>
      </c>
      <c r="B3449" s="24" t="s">
        <v>1893</v>
      </c>
      <c r="C3449" s="18">
        <v>2023</v>
      </c>
      <c r="D3449" s="12" t="s">
        <v>1813</v>
      </c>
      <c r="E3449" s="273">
        <v>2</v>
      </c>
      <c r="F3449" s="162">
        <v>10</v>
      </c>
      <c r="G3449" s="133" t="s">
        <v>2389</v>
      </c>
      <c r="H3449" s="289"/>
      <c r="I3449" s="4"/>
      <c r="J3449" s="4"/>
      <c r="K3449" s="4"/>
      <c r="L3449" s="4"/>
      <c r="M3449" s="4"/>
      <c r="N3449" s="4"/>
      <c r="O3449" s="4"/>
      <c r="P3449" s="4"/>
      <c r="Q3449" s="4"/>
      <c r="R3449" s="4"/>
      <c r="S3449" s="4"/>
      <c r="T3449" s="4"/>
      <c r="U3449" s="4"/>
      <c r="V3449" s="4"/>
    </row>
    <row r="3450" spans="1:22" x14ac:dyDescent="0.25">
      <c r="A3450" s="152" t="s">
        <v>2271</v>
      </c>
      <c r="B3450" s="17" t="s">
        <v>103</v>
      </c>
      <c r="C3450" s="18">
        <v>2022</v>
      </c>
      <c r="D3450" s="12" t="s">
        <v>1813</v>
      </c>
      <c r="E3450" s="273">
        <v>1</v>
      </c>
      <c r="F3450" s="162">
        <v>15</v>
      </c>
      <c r="G3450" s="20">
        <v>49.422080000000001</v>
      </c>
      <c r="H3450" s="289"/>
      <c r="I3450" s="4"/>
      <c r="J3450" s="4"/>
      <c r="K3450" s="4"/>
      <c r="L3450" s="4"/>
      <c r="M3450" s="4"/>
      <c r="N3450" s="4"/>
      <c r="O3450" s="4"/>
      <c r="P3450" s="4"/>
      <c r="Q3450" s="4"/>
      <c r="R3450" s="4"/>
      <c r="S3450" s="4"/>
      <c r="T3450" s="4"/>
      <c r="U3450" s="4"/>
      <c r="V3450" s="4"/>
    </row>
    <row r="3451" spans="1:22" ht="38.25" x14ac:dyDescent="0.25">
      <c r="A3451" s="152" t="s">
        <v>2271</v>
      </c>
      <c r="B3451" s="17" t="s">
        <v>104</v>
      </c>
      <c r="C3451" s="18">
        <v>2022</v>
      </c>
      <c r="D3451" s="12" t="s">
        <v>1813</v>
      </c>
      <c r="E3451" s="273">
        <v>1</v>
      </c>
      <c r="F3451" s="162">
        <v>15</v>
      </c>
      <c r="G3451" s="20">
        <v>50.375070000000001</v>
      </c>
      <c r="H3451" s="289"/>
      <c r="I3451" s="4"/>
      <c r="J3451" s="4"/>
      <c r="K3451" s="4"/>
      <c r="L3451" s="4"/>
      <c r="M3451" s="4"/>
      <c r="N3451" s="4"/>
      <c r="O3451" s="4"/>
      <c r="P3451" s="4"/>
      <c r="Q3451" s="4"/>
      <c r="R3451" s="4"/>
      <c r="S3451" s="4"/>
      <c r="T3451" s="4"/>
      <c r="U3451" s="4"/>
      <c r="V3451" s="4"/>
    </row>
    <row r="3452" spans="1:22" ht="25.5" x14ac:dyDescent="0.25">
      <c r="A3452" s="152" t="s">
        <v>2271</v>
      </c>
      <c r="B3452" s="17" t="s">
        <v>1331</v>
      </c>
      <c r="C3452" s="18">
        <v>2022</v>
      </c>
      <c r="D3452" s="12" t="s">
        <v>1813</v>
      </c>
      <c r="E3452" s="273">
        <v>1</v>
      </c>
      <c r="F3452" s="162">
        <v>50</v>
      </c>
      <c r="G3452" s="25">
        <v>34.763179999999998</v>
      </c>
      <c r="H3452" s="289"/>
      <c r="I3452" s="4"/>
      <c r="J3452" s="4"/>
      <c r="K3452" s="4"/>
      <c r="L3452" s="4"/>
      <c r="M3452" s="4"/>
      <c r="N3452" s="4"/>
      <c r="O3452" s="4"/>
      <c r="P3452" s="4"/>
      <c r="Q3452" s="4"/>
      <c r="R3452" s="4"/>
      <c r="S3452" s="4"/>
      <c r="T3452" s="4"/>
      <c r="U3452" s="4"/>
      <c r="V3452" s="4"/>
    </row>
    <row r="3453" spans="1:22" ht="25.5" x14ac:dyDescent="0.25">
      <c r="A3453" s="152" t="s">
        <v>2271</v>
      </c>
      <c r="B3453" s="21" t="s">
        <v>2275</v>
      </c>
      <c r="C3453" s="18">
        <v>2022</v>
      </c>
      <c r="D3453" s="12" t="s">
        <v>1813</v>
      </c>
      <c r="E3453" s="273">
        <v>1</v>
      </c>
      <c r="F3453" s="162">
        <v>7.5</v>
      </c>
      <c r="G3453" s="20">
        <v>56.102049999999998</v>
      </c>
      <c r="H3453" s="289"/>
      <c r="I3453" s="4"/>
      <c r="J3453" s="4"/>
      <c r="K3453" s="4"/>
      <c r="L3453" s="4"/>
      <c r="M3453" s="4"/>
      <c r="N3453" s="4"/>
      <c r="O3453" s="4"/>
      <c r="P3453" s="4"/>
      <c r="Q3453" s="4"/>
      <c r="R3453" s="4"/>
      <c r="S3453" s="4"/>
      <c r="T3453" s="4"/>
      <c r="U3453" s="4"/>
      <c r="V3453" s="4"/>
    </row>
    <row r="3454" spans="1:22" x14ac:dyDescent="0.25">
      <c r="A3454" s="152" t="s">
        <v>2271</v>
      </c>
      <c r="B3454" s="17" t="s">
        <v>27</v>
      </c>
      <c r="C3454" s="18">
        <v>2022</v>
      </c>
      <c r="D3454" s="12" t="s">
        <v>1813</v>
      </c>
      <c r="E3454" s="273">
        <v>1</v>
      </c>
      <c r="F3454" s="162">
        <v>55</v>
      </c>
      <c r="G3454" s="20">
        <v>55.78801</v>
      </c>
      <c r="H3454" s="289"/>
      <c r="I3454" s="4"/>
      <c r="J3454" s="4"/>
      <c r="K3454" s="4"/>
      <c r="L3454" s="4"/>
      <c r="M3454" s="4"/>
      <c r="N3454" s="4"/>
      <c r="O3454" s="4"/>
      <c r="P3454" s="4"/>
      <c r="Q3454" s="4"/>
      <c r="R3454" s="4"/>
      <c r="S3454" s="4"/>
      <c r="T3454" s="4"/>
      <c r="U3454" s="4"/>
      <c r="V3454" s="4"/>
    </row>
    <row r="3455" spans="1:22" x14ac:dyDescent="0.25">
      <c r="A3455" s="152" t="s">
        <v>2271</v>
      </c>
      <c r="B3455" s="17" t="s">
        <v>28</v>
      </c>
      <c r="C3455" s="18">
        <v>2022</v>
      </c>
      <c r="D3455" s="12" t="s">
        <v>1813</v>
      </c>
      <c r="E3455" s="273">
        <v>1</v>
      </c>
      <c r="F3455" s="162">
        <v>15</v>
      </c>
      <c r="G3455" s="20">
        <v>50.323730000000005</v>
      </c>
      <c r="H3455" s="289"/>
      <c r="I3455" s="4"/>
      <c r="J3455" s="4"/>
      <c r="K3455" s="4"/>
      <c r="L3455" s="4"/>
      <c r="M3455" s="4"/>
      <c r="N3455" s="4"/>
      <c r="O3455" s="4"/>
      <c r="P3455" s="4"/>
      <c r="Q3455" s="4"/>
      <c r="R3455" s="4"/>
      <c r="S3455" s="4"/>
      <c r="T3455" s="4"/>
      <c r="U3455" s="4"/>
      <c r="V3455" s="4"/>
    </row>
    <row r="3456" spans="1:22" ht="25.5" x14ac:dyDescent="0.25">
      <c r="A3456" s="152" t="s">
        <v>2271</v>
      </c>
      <c r="B3456" s="15" t="s">
        <v>179</v>
      </c>
      <c r="C3456" s="18">
        <v>2022</v>
      </c>
      <c r="D3456" s="12" t="s">
        <v>1813</v>
      </c>
      <c r="E3456" s="273">
        <v>1</v>
      </c>
      <c r="F3456" s="162">
        <v>100</v>
      </c>
      <c r="G3456" s="20">
        <v>28.297509999999999</v>
      </c>
      <c r="H3456" s="289"/>
      <c r="I3456" s="4"/>
      <c r="J3456" s="4"/>
      <c r="K3456" s="4"/>
      <c r="L3456" s="4"/>
      <c r="M3456" s="4"/>
      <c r="N3456" s="4"/>
      <c r="O3456" s="4"/>
      <c r="P3456" s="4"/>
      <c r="Q3456" s="4"/>
      <c r="R3456" s="4"/>
      <c r="S3456" s="4"/>
      <c r="T3456" s="4"/>
      <c r="U3456" s="4"/>
      <c r="V3456" s="4"/>
    </row>
    <row r="3457" spans="1:22" x14ac:dyDescent="0.25">
      <c r="A3457" s="152" t="s">
        <v>2271</v>
      </c>
      <c r="B3457" s="15" t="s">
        <v>2390</v>
      </c>
      <c r="C3457" s="18">
        <v>2022</v>
      </c>
      <c r="D3457" s="12" t="s">
        <v>1813</v>
      </c>
      <c r="E3457" s="273">
        <v>1</v>
      </c>
      <c r="F3457" s="162">
        <v>15</v>
      </c>
      <c r="G3457" s="25">
        <v>22.659400000000002</v>
      </c>
      <c r="H3457" s="289"/>
      <c r="I3457" s="4"/>
      <c r="J3457" s="4"/>
      <c r="K3457" s="4"/>
      <c r="L3457" s="4"/>
      <c r="M3457" s="4"/>
      <c r="N3457" s="4"/>
      <c r="O3457" s="4"/>
      <c r="P3457" s="4"/>
      <c r="Q3457" s="4"/>
      <c r="R3457" s="4"/>
      <c r="S3457" s="4"/>
      <c r="T3457" s="4"/>
      <c r="U3457" s="4"/>
      <c r="V3457" s="4"/>
    </row>
    <row r="3458" spans="1:22" x14ac:dyDescent="0.25">
      <c r="A3458" s="152" t="s">
        <v>2271</v>
      </c>
      <c r="B3458" s="17" t="s">
        <v>192</v>
      </c>
      <c r="C3458" s="18">
        <v>2022</v>
      </c>
      <c r="D3458" s="12" t="s">
        <v>1813</v>
      </c>
      <c r="E3458" s="273">
        <v>1</v>
      </c>
      <c r="F3458" s="162">
        <v>15</v>
      </c>
      <c r="G3458" s="134">
        <v>7.4725999999999999</v>
      </c>
      <c r="H3458" s="289"/>
      <c r="I3458" s="4"/>
      <c r="J3458" s="4"/>
      <c r="K3458" s="4"/>
      <c r="L3458" s="4"/>
      <c r="M3458" s="4"/>
      <c r="N3458" s="4"/>
      <c r="O3458" s="4"/>
      <c r="P3458" s="4"/>
      <c r="Q3458" s="4"/>
      <c r="R3458" s="4"/>
      <c r="S3458" s="4"/>
      <c r="T3458" s="4"/>
      <c r="U3458" s="4"/>
      <c r="V3458" s="4"/>
    </row>
    <row r="3459" spans="1:22" ht="25.5" x14ac:dyDescent="0.25">
      <c r="A3459" s="152" t="s">
        <v>2271</v>
      </c>
      <c r="B3459" s="17" t="s">
        <v>156</v>
      </c>
      <c r="C3459" s="18">
        <v>2022</v>
      </c>
      <c r="D3459" s="12" t="s">
        <v>1813</v>
      </c>
      <c r="E3459" s="273">
        <v>1</v>
      </c>
      <c r="F3459" s="162">
        <v>15</v>
      </c>
      <c r="G3459" s="134">
        <v>30.939979999999998</v>
      </c>
      <c r="H3459" s="289"/>
      <c r="I3459" s="4"/>
      <c r="J3459" s="4"/>
      <c r="K3459" s="4"/>
      <c r="L3459" s="4"/>
      <c r="M3459" s="4"/>
      <c r="N3459" s="4"/>
      <c r="O3459" s="4"/>
      <c r="P3459" s="4"/>
      <c r="Q3459" s="4"/>
      <c r="R3459" s="4"/>
      <c r="S3459" s="4"/>
      <c r="T3459" s="4"/>
      <c r="U3459" s="4"/>
      <c r="V3459" s="4"/>
    </row>
    <row r="3460" spans="1:22" ht="25.5" x14ac:dyDescent="0.25">
      <c r="A3460" s="152" t="s">
        <v>2271</v>
      </c>
      <c r="B3460" s="17" t="s">
        <v>1617</v>
      </c>
      <c r="C3460" s="18">
        <v>2022</v>
      </c>
      <c r="D3460" s="12" t="s">
        <v>1813</v>
      </c>
      <c r="E3460" s="273">
        <v>4</v>
      </c>
      <c r="F3460" s="162">
        <v>150</v>
      </c>
      <c r="G3460" s="134">
        <v>127.81552000000002</v>
      </c>
      <c r="H3460" s="289"/>
      <c r="I3460" s="4"/>
      <c r="J3460" s="4"/>
      <c r="K3460" s="4"/>
      <c r="L3460" s="4"/>
      <c r="M3460" s="4"/>
      <c r="N3460" s="4"/>
      <c r="O3460" s="4"/>
      <c r="P3460" s="4"/>
      <c r="Q3460" s="4"/>
      <c r="R3460" s="4"/>
      <c r="S3460" s="4"/>
      <c r="T3460" s="4"/>
      <c r="U3460" s="4"/>
      <c r="V3460" s="4"/>
    </row>
    <row r="3461" spans="1:22" ht="25.5" x14ac:dyDescent="0.25">
      <c r="A3461" s="152" t="s">
        <v>2271</v>
      </c>
      <c r="B3461" s="17" t="s">
        <v>233</v>
      </c>
      <c r="C3461" s="18">
        <v>2022</v>
      </c>
      <c r="D3461" s="12" t="s">
        <v>1813</v>
      </c>
      <c r="E3461" s="273">
        <v>1</v>
      </c>
      <c r="F3461" s="162">
        <v>7.5</v>
      </c>
      <c r="G3461" s="134">
        <v>46.07385</v>
      </c>
      <c r="H3461" s="289"/>
      <c r="I3461" s="4"/>
      <c r="J3461" s="4"/>
      <c r="K3461" s="4"/>
      <c r="L3461" s="4"/>
      <c r="M3461" s="4"/>
      <c r="N3461" s="4"/>
      <c r="O3461" s="4"/>
      <c r="P3461" s="4"/>
      <c r="Q3461" s="4"/>
      <c r="R3461" s="4"/>
      <c r="S3461" s="4"/>
      <c r="T3461" s="4"/>
      <c r="U3461" s="4"/>
      <c r="V3461" s="4"/>
    </row>
    <row r="3462" spans="1:22" x14ac:dyDescent="0.25">
      <c r="A3462" s="152" t="s">
        <v>2271</v>
      </c>
      <c r="B3462" s="17" t="s">
        <v>2391</v>
      </c>
      <c r="C3462" s="18">
        <v>2022</v>
      </c>
      <c r="D3462" s="12" t="s">
        <v>1813</v>
      </c>
      <c r="E3462" s="273">
        <v>1</v>
      </c>
      <c r="F3462" s="162">
        <v>100</v>
      </c>
      <c r="G3462" s="134">
        <v>16.44464</v>
      </c>
      <c r="H3462" s="289"/>
      <c r="I3462" s="4"/>
      <c r="J3462" s="4"/>
      <c r="K3462" s="4"/>
      <c r="L3462" s="4"/>
      <c r="M3462" s="4"/>
      <c r="N3462" s="4"/>
      <c r="O3462" s="4"/>
      <c r="P3462" s="4"/>
      <c r="Q3462" s="4"/>
      <c r="R3462" s="4"/>
      <c r="S3462" s="4"/>
      <c r="T3462" s="4"/>
      <c r="U3462" s="4"/>
      <c r="V3462" s="4"/>
    </row>
    <row r="3463" spans="1:22" ht="25.5" x14ac:dyDescent="0.25">
      <c r="A3463" s="152" t="s">
        <v>2271</v>
      </c>
      <c r="B3463" s="17" t="s">
        <v>236</v>
      </c>
      <c r="C3463" s="18">
        <v>2022</v>
      </c>
      <c r="D3463" s="12" t="s">
        <v>1813</v>
      </c>
      <c r="E3463" s="273">
        <v>1</v>
      </c>
      <c r="F3463" s="162">
        <v>15</v>
      </c>
      <c r="G3463" s="134">
        <v>38.161690000000007</v>
      </c>
      <c r="H3463" s="289"/>
      <c r="I3463" s="4"/>
      <c r="J3463" s="4"/>
      <c r="K3463" s="4"/>
      <c r="L3463" s="4"/>
      <c r="M3463" s="4"/>
      <c r="N3463" s="4"/>
      <c r="O3463" s="4"/>
      <c r="P3463" s="4"/>
      <c r="Q3463" s="4"/>
      <c r="R3463" s="4"/>
      <c r="S3463" s="4"/>
      <c r="T3463" s="4"/>
      <c r="U3463" s="4"/>
      <c r="V3463" s="4"/>
    </row>
    <row r="3464" spans="1:22" ht="25.5" x14ac:dyDescent="0.25">
      <c r="A3464" s="152" t="s">
        <v>2271</v>
      </c>
      <c r="B3464" s="17" t="s">
        <v>1346</v>
      </c>
      <c r="C3464" s="18">
        <v>2022</v>
      </c>
      <c r="D3464" s="12" t="s">
        <v>1813</v>
      </c>
      <c r="E3464" s="273">
        <v>1</v>
      </c>
      <c r="F3464" s="162">
        <v>150</v>
      </c>
      <c r="G3464" s="134">
        <v>44.238599999999998</v>
      </c>
      <c r="H3464" s="289"/>
      <c r="I3464" s="4"/>
      <c r="J3464" s="4"/>
      <c r="K3464" s="4"/>
      <c r="L3464" s="4"/>
      <c r="M3464" s="4"/>
      <c r="N3464" s="4"/>
      <c r="O3464" s="4"/>
      <c r="P3464" s="4"/>
      <c r="Q3464" s="4"/>
      <c r="R3464" s="4"/>
      <c r="S3464" s="4"/>
      <c r="T3464" s="4"/>
      <c r="U3464" s="4"/>
      <c r="V3464" s="4"/>
    </row>
    <row r="3465" spans="1:22" x14ac:dyDescent="0.25">
      <c r="A3465" s="152" t="s">
        <v>2271</v>
      </c>
      <c r="B3465" s="17" t="s">
        <v>150</v>
      </c>
      <c r="C3465" s="18">
        <v>2022</v>
      </c>
      <c r="D3465" s="12" t="s">
        <v>1813</v>
      </c>
      <c r="E3465" s="273">
        <v>1</v>
      </c>
      <c r="F3465" s="162">
        <v>150</v>
      </c>
      <c r="G3465" s="134">
        <v>43.442970000000003</v>
      </c>
      <c r="H3465" s="289"/>
      <c r="I3465" s="4"/>
      <c r="J3465" s="4"/>
      <c r="K3465" s="4"/>
      <c r="L3465" s="4"/>
      <c r="M3465" s="4"/>
      <c r="N3465" s="4"/>
      <c r="O3465" s="4"/>
      <c r="P3465" s="4"/>
      <c r="Q3465" s="4"/>
      <c r="R3465" s="4"/>
      <c r="S3465" s="4"/>
      <c r="T3465" s="4"/>
      <c r="U3465" s="4"/>
      <c r="V3465" s="4"/>
    </row>
    <row r="3466" spans="1:22" x14ac:dyDescent="0.25">
      <c r="A3466" s="152" t="s">
        <v>2271</v>
      </c>
      <c r="B3466" s="23" t="s">
        <v>2392</v>
      </c>
      <c r="C3466" s="18">
        <v>2022</v>
      </c>
      <c r="D3466" s="12" t="s">
        <v>1813</v>
      </c>
      <c r="E3466" s="273">
        <v>1</v>
      </c>
      <c r="F3466" s="162">
        <v>7</v>
      </c>
      <c r="G3466" s="134">
        <v>50.321339999999999</v>
      </c>
      <c r="H3466" s="289"/>
      <c r="I3466" s="4"/>
      <c r="J3466" s="4"/>
      <c r="K3466" s="4"/>
      <c r="L3466" s="4"/>
      <c r="M3466" s="4"/>
      <c r="N3466" s="4"/>
      <c r="O3466" s="4"/>
      <c r="P3466" s="4"/>
      <c r="Q3466" s="4"/>
      <c r="R3466" s="4"/>
      <c r="S3466" s="4"/>
      <c r="T3466" s="4"/>
      <c r="U3466" s="4"/>
      <c r="V3466" s="4"/>
    </row>
    <row r="3467" spans="1:22" ht="25.5" x14ac:dyDescent="0.25">
      <c r="A3467" s="152" t="s">
        <v>2271</v>
      </c>
      <c r="B3467" s="23" t="s">
        <v>1349</v>
      </c>
      <c r="C3467" s="18">
        <v>2022</v>
      </c>
      <c r="D3467" s="12" t="s">
        <v>1813</v>
      </c>
      <c r="E3467" s="273">
        <v>1</v>
      </c>
      <c r="F3467" s="162">
        <v>149</v>
      </c>
      <c r="G3467" s="134">
        <v>37.024320000000003</v>
      </c>
      <c r="H3467" s="289"/>
      <c r="I3467" s="4"/>
      <c r="J3467" s="4"/>
      <c r="K3467" s="4"/>
      <c r="L3467" s="4"/>
      <c r="M3467" s="4"/>
      <c r="N3467" s="4"/>
      <c r="O3467" s="4"/>
      <c r="P3467" s="4"/>
      <c r="Q3467" s="4"/>
      <c r="R3467" s="4"/>
      <c r="S3467" s="4"/>
      <c r="T3467" s="4"/>
      <c r="U3467" s="4"/>
      <c r="V3467" s="4"/>
    </row>
    <row r="3468" spans="1:22" ht="25.5" x14ac:dyDescent="0.25">
      <c r="A3468" s="152" t="s">
        <v>2271</v>
      </c>
      <c r="B3468" s="135" t="s">
        <v>1351</v>
      </c>
      <c r="C3468" s="18">
        <v>2022</v>
      </c>
      <c r="D3468" s="12" t="s">
        <v>1813</v>
      </c>
      <c r="E3468" s="273">
        <v>1</v>
      </c>
      <c r="F3468" s="162">
        <v>1.5</v>
      </c>
      <c r="G3468" s="25">
        <v>18.08766</v>
      </c>
      <c r="H3468" s="289"/>
      <c r="I3468" s="4"/>
      <c r="J3468" s="4"/>
      <c r="K3468" s="4"/>
      <c r="L3468" s="4"/>
      <c r="M3468" s="4"/>
      <c r="N3468" s="4"/>
      <c r="O3468" s="4"/>
      <c r="P3468" s="4"/>
      <c r="Q3468" s="4"/>
      <c r="R3468" s="4"/>
      <c r="S3468" s="4"/>
      <c r="T3468" s="4"/>
      <c r="U3468" s="4"/>
      <c r="V3468" s="4"/>
    </row>
    <row r="3469" spans="1:22" x14ac:dyDescent="0.25">
      <c r="A3469" s="152" t="s">
        <v>2271</v>
      </c>
      <c r="B3469" s="135" t="s">
        <v>2393</v>
      </c>
      <c r="C3469" s="18">
        <v>2022</v>
      </c>
      <c r="D3469" s="12" t="s">
        <v>1813</v>
      </c>
      <c r="E3469" s="360">
        <v>3</v>
      </c>
      <c r="F3469" s="162">
        <v>1.5</v>
      </c>
      <c r="G3469" s="25">
        <v>12.2173</v>
      </c>
      <c r="H3469" s="289"/>
      <c r="I3469" s="4"/>
      <c r="J3469" s="4"/>
      <c r="K3469" s="4"/>
      <c r="L3469" s="4"/>
      <c r="M3469" s="4"/>
      <c r="N3469" s="4"/>
      <c r="O3469" s="4"/>
      <c r="P3469" s="4"/>
      <c r="Q3469" s="4"/>
      <c r="R3469" s="4"/>
      <c r="S3469" s="4"/>
      <c r="T3469" s="4"/>
      <c r="U3469" s="4"/>
      <c r="V3469" s="4"/>
    </row>
    <row r="3470" spans="1:22" x14ac:dyDescent="0.25">
      <c r="A3470" s="152" t="s">
        <v>2271</v>
      </c>
      <c r="B3470" s="135" t="s">
        <v>2393</v>
      </c>
      <c r="C3470" s="18">
        <v>2022</v>
      </c>
      <c r="D3470" s="12" t="s">
        <v>1813</v>
      </c>
      <c r="E3470" s="361"/>
      <c r="F3470" s="162">
        <v>1.5</v>
      </c>
      <c r="G3470" s="25">
        <v>12.2173</v>
      </c>
      <c r="H3470" s="289"/>
      <c r="I3470" s="4"/>
      <c r="J3470" s="4"/>
      <c r="K3470" s="4"/>
      <c r="L3470" s="4"/>
      <c r="M3470" s="4"/>
      <c r="N3470" s="4"/>
      <c r="O3470" s="4"/>
      <c r="P3470" s="4"/>
      <c r="Q3470" s="4"/>
      <c r="R3470" s="4"/>
      <c r="S3470" s="4"/>
      <c r="T3470" s="4"/>
      <c r="U3470" s="4"/>
      <c r="V3470" s="4"/>
    </row>
    <row r="3471" spans="1:22" x14ac:dyDescent="0.25">
      <c r="A3471" s="152" t="s">
        <v>2271</v>
      </c>
      <c r="B3471" s="135" t="s">
        <v>2393</v>
      </c>
      <c r="C3471" s="18">
        <v>2022</v>
      </c>
      <c r="D3471" s="12" t="s">
        <v>1813</v>
      </c>
      <c r="E3471" s="361"/>
      <c r="F3471" s="162">
        <v>1.5</v>
      </c>
      <c r="G3471" s="25">
        <v>12.217309999999999</v>
      </c>
      <c r="H3471" s="289"/>
      <c r="I3471" s="4"/>
      <c r="J3471" s="4"/>
      <c r="K3471" s="4"/>
      <c r="L3471" s="4"/>
      <c r="M3471" s="4"/>
      <c r="N3471" s="4"/>
      <c r="O3471" s="4"/>
      <c r="P3471" s="4"/>
      <c r="Q3471" s="4"/>
      <c r="R3471" s="4"/>
      <c r="S3471" s="4"/>
      <c r="T3471" s="4"/>
      <c r="U3471" s="4"/>
      <c r="V3471" s="4"/>
    </row>
    <row r="3472" spans="1:22" ht="38.25" x14ac:dyDescent="0.25">
      <c r="A3472" s="152" t="s">
        <v>2271</v>
      </c>
      <c r="B3472" s="15" t="s">
        <v>323</v>
      </c>
      <c r="C3472" s="18">
        <v>2022</v>
      </c>
      <c r="D3472" s="12" t="s">
        <v>1813</v>
      </c>
      <c r="E3472" s="273">
        <v>1</v>
      </c>
      <c r="F3472" s="162">
        <v>11</v>
      </c>
      <c r="G3472" s="25">
        <v>19.53539</v>
      </c>
      <c r="H3472" s="289"/>
      <c r="I3472" s="4"/>
      <c r="J3472" s="4"/>
      <c r="K3472" s="4"/>
      <c r="L3472" s="4"/>
      <c r="M3472" s="4"/>
      <c r="N3472" s="4"/>
      <c r="O3472" s="4"/>
      <c r="P3472" s="4"/>
      <c r="Q3472" s="4"/>
      <c r="R3472" s="4"/>
      <c r="S3472" s="4"/>
      <c r="T3472" s="4"/>
      <c r="U3472" s="4"/>
      <c r="V3472" s="4"/>
    </row>
    <row r="3473" spans="1:22" ht="38.25" x14ac:dyDescent="0.25">
      <c r="A3473" s="152" t="s">
        <v>2271</v>
      </c>
      <c r="B3473" s="15" t="s">
        <v>325</v>
      </c>
      <c r="C3473" s="18">
        <v>2022</v>
      </c>
      <c r="D3473" s="12" t="s">
        <v>1813</v>
      </c>
      <c r="E3473" s="273">
        <v>1</v>
      </c>
      <c r="F3473" s="162">
        <v>31</v>
      </c>
      <c r="G3473" s="25">
        <v>22.515720000000002</v>
      </c>
      <c r="H3473" s="289"/>
      <c r="I3473" s="4"/>
      <c r="J3473" s="4"/>
      <c r="K3473" s="4"/>
      <c r="L3473" s="4"/>
      <c r="M3473" s="4"/>
      <c r="N3473" s="4"/>
      <c r="O3473" s="4"/>
      <c r="P3473" s="4"/>
      <c r="Q3473" s="4"/>
      <c r="R3473" s="4"/>
      <c r="S3473" s="4"/>
      <c r="T3473" s="4"/>
      <c r="U3473" s="4"/>
      <c r="V3473" s="4"/>
    </row>
    <row r="3474" spans="1:22" x14ac:dyDescent="0.25">
      <c r="A3474" s="152" t="s">
        <v>2271</v>
      </c>
      <c r="B3474" s="17" t="s">
        <v>2394</v>
      </c>
      <c r="C3474" s="18">
        <v>2022</v>
      </c>
      <c r="D3474" s="12" t="s">
        <v>1813</v>
      </c>
      <c r="E3474" s="273">
        <v>1</v>
      </c>
      <c r="F3474" s="162">
        <v>15</v>
      </c>
      <c r="G3474" s="25">
        <v>9.3571299999999997</v>
      </c>
      <c r="H3474" s="289"/>
      <c r="I3474" s="4"/>
      <c r="J3474" s="4"/>
      <c r="K3474" s="4"/>
      <c r="L3474" s="4"/>
      <c r="M3474" s="4"/>
      <c r="N3474" s="4"/>
      <c r="O3474" s="4"/>
      <c r="P3474" s="4"/>
      <c r="Q3474" s="4"/>
      <c r="R3474" s="4"/>
      <c r="S3474" s="4"/>
      <c r="T3474" s="4"/>
      <c r="U3474" s="4"/>
      <c r="V3474" s="4"/>
    </row>
    <row r="3475" spans="1:22" x14ac:dyDescent="0.25">
      <c r="A3475" s="152" t="s">
        <v>2271</v>
      </c>
      <c r="B3475" s="17" t="s">
        <v>2395</v>
      </c>
      <c r="C3475" s="18">
        <v>2022</v>
      </c>
      <c r="D3475" s="12" t="s">
        <v>1813</v>
      </c>
      <c r="E3475" s="273">
        <v>1</v>
      </c>
      <c r="F3475" s="162">
        <v>135</v>
      </c>
      <c r="G3475" s="25">
        <v>27.544630000000002</v>
      </c>
      <c r="H3475" s="289"/>
      <c r="I3475" s="4"/>
      <c r="J3475" s="4"/>
      <c r="K3475" s="4"/>
      <c r="L3475" s="4"/>
      <c r="M3475" s="4"/>
      <c r="N3475" s="4"/>
      <c r="O3475" s="4"/>
      <c r="P3475" s="4"/>
      <c r="Q3475" s="4"/>
      <c r="R3475" s="4"/>
      <c r="S3475" s="4"/>
      <c r="T3475" s="4"/>
      <c r="U3475" s="4"/>
      <c r="V3475" s="4"/>
    </row>
    <row r="3476" spans="1:22" ht="51" x14ac:dyDescent="0.25">
      <c r="A3476" s="152" t="s">
        <v>2271</v>
      </c>
      <c r="B3476" s="15" t="s">
        <v>358</v>
      </c>
      <c r="C3476" s="18">
        <v>2022</v>
      </c>
      <c r="D3476" s="12" t="s">
        <v>1813</v>
      </c>
      <c r="E3476" s="273">
        <v>1</v>
      </c>
      <c r="F3476" s="162">
        <v>15</v>
      </c>
      <c r="G3476" s="25">
        <v>19.36148</v>
      </c>
      <c r="H3476" s="289"/>
      <c r="I3476" s="4"/>
      <c r="J3476" s="4"/>
      <c r="K3476" s="4"/>
      <c r="L3476" s="4"/>
      <c r="M3476" s="4"/>
      <c r="N3476" s="4"/>
      <c r="O3476" s="4"/>
      <c r="P3476" s="4"/>
      <c r="Q3476" s="4"/>
      <c r="R3476" s="4"/>
      <c r="S3476" s="4"/>
      <c r="T3476" s="4"/>
      <c r="U3476" s="4"/>
      <c r="V3476" s="4"/>
    </row>
    <row r="3477" spans="1:22" ht="25.5" x14ac:dyDescent="0.25">
      <c r="A3477" s="152" t="s">
        <v>2271</v>
      </c>
      <c r="B3477" s="15" t="s">
        <v>359</v>
      </c>
      <c r="C3477" s="18">
        <v>2022</v>
      </c>
      <c r="D3477" s="12" t="s">
        <v>1813</v>
      </c>
      <c r="E3477" s="273">
        <v>1</v>
      </c>
      <c r="F3477" s="162">
        <v>11</v>
      </c>
      <c r="G3477" s="25">
        <v>26.842359999999999</v>
      </c>
      <c r="H3477" s="289"/>
      <c r="I3477" s="4"/>
      <c r="J3477" s="4"/>
      <c r="K3477" s="4"/>
      <c r="L3477" s="4"/>
      <c r="M3477" s="4"/>
      <c r="N3477" s="4"/>
      <c r="O3477" s="4"/>
      <c r="P3477" s="4"/>
      <c r="Q3477" s="4"/>
      <c r="R3477" s="4"/>
      <c r="S3477" s="4"/>
      <c r="T3477" s="4"/>
      <c r="U3477" s="4"/>
      <c r="V3477" s="4"/>
    </row>
    <row r="3478" spans="1:22" x14ac:dyDescent="0.25">
      <c r="A3478" s="152" t="s">
        <v>2271</v>
      </c>
      <c r="B3478" s="15" t="s">
        <v>1355</v>
      </c>
      <c r="C3478" s="18">
        <v>2022</v>
      </c>
      <c r="D3478" s="12" t="s">
        <v>1813</v>
      </c>
      <c r="E3478" s="273">
        <v>1</v>
      </c>
      <c r="F3478" s="162">
        <v>140</v>
      </c>
      <c r="G3478" s="25">
        <v>41.756190000000004</v>
      </c>
      <c r="H3478" s="289"/>
      <c r="I3478" s="4"/>
      <c r="J3478" s="4"/>
      <c r="K3478" s="4"/>
      <c r="L3478" s="4"/>
      <c r="M3478" s="4"/>
      <c r="N3478" s="4"/>
      <c r="O3478" s="4"/>
      <c r="P3478" s="4"/>
      <c r="Q3478" s="4"/>
      <c r="R3478" s="4"/>
      <c r="S3478" s="4"/>
      <c r="T3478" s="4"/>
      <c r="U3478" s="4"/>
      <c r="V3478" s="4"/>
    </row>
    <row r="3479" spans="1:22" x14ac:dyDescent="0.25">
      <c r="A3479" s="152" t="s">
        <v>2271</v>
      </c>
      <c r="B3479" s="27" t="s">
        <v>1830</v>
      </c>
      <c r="C3479" s="18">
        <v>2022</v>
      </c>
      <c r="D3479" s="12" t="s">
        <v>1813</v>
      </c>
      <c r="E3479" s="273">
        <v>1</v>
      </c>
      <c r="F3479" s="162">
        <v>15</v>
      </c>
      <c r="G3479" s="25">
        <v>3.8772099999999998</v>
      </c>
      <c r="H3479" s="289"/>
      <c r="I3479" s="4"/>
      <c r="J3479" s="4"/>
      <c r="K3479" s="4"/>
      <c r="L3479" s="4"/>
      <c r="M3479" s="4"/>
      <c r="N3479" s="4"/>
      <c r="O3479" s="4"/>
      <c r="P3479" s="4"/>
      <c r="Q3479" s="4"/>
      <c r="R3479" s="4"/>
      <c r="S3479" s="4"/>
      <c r="T3479" s="4"/>
      <c r="U3479" s="4"/>
      <c r="V3479" s="4"/>
    </row>
    <row r="3480" spans="1:22" x14ac:dyDescent="0.25">
      <c r="A3480" s="152" t="s">
        <v>2271</v>
      </c>
      <c r="B3480" s="27" t="s">
        <v>1830</v>
      </c>
      <c r="C3480" s="18">
        <v>2022</v>
      </c>
      <c r="D3480" s="12" t="s">
        <v>1813</v>
      </c>
      <c r="E3480" s="273">
        <v>1</v>
      </c>
      <c r="F3480" s="162">
        <v>1.5</v>
      </c>
      <c r="G3480" s="25">
        <v>3.2955900000000002</v>
      </c>
      <c r="H3480" s="289"/>
      <c r="I3480" s="4"/>
      <c r="J3480" s="4"/>
      <c r="K3480" s="4"/>
      <c r="L3480" s="4"/>
      <c r="M3480" s="4"/>
      <c r="N3480" s="4"/>
      <c r="O3480" s="4"/>
      <c r="P3480" s="4"/>
      <c r="Q3480" s="4"/>
      <c r="R3480" s="4"/>
      <c r="S3480" s="4"/>
      <c r="T3480" s="4"/>
      <c r="U3480" s="4"/>
      <c r="V3480" s="4"/>
    </row>
    <row r="3481" spans="1:22" x14ac:dyDescent="0.25">
      <c r="A3481" s="152" t="s">
        <v>2271</v>
      </c>
      <c r="B3481" s="27" t="s">
        <v>2317</v>
      </c>
      <c r="C3481" s="18">
        <v>2022</v>
      </c>
      <c r="D3481" s="12" t="s">
        <v>1813</v>
      </c>
      <c r="E3481" s="273">
        <v>1</v>
      </c>
      <c r="F3481" s="162">
        <v>15</v>
      </c>
      <c r="G3481" s="25">
        <v>25.636380000000003</v>
      </c>
      <c r="H3481" s="289"/>
      <c r="I3481" s="4"/>
      <c r="J3481" s="4"/>
      <c r="K3481" s="4"/>
      <c r="L3481" s="4"/>
      <c r="M3481" s="4"/>
      <c r="N3481" s="4"/>
      <c r="O3481" s="4"/>
      <c r="P3481" s="4"/>
      <c r="Q3481" s="4"/>
      <c r="R3481" s="4"/>
      <c r="S3481" s="4"/>
      <c r="T3481" s="4"/>
      <c r="U3481" s="4"/>
      <c r="V3481" s="4"/>
    </row>
    <row r="3482" spans="1:22" ht="25.5" x14ac:dyDescent="0.25">
      <c r="A3482" s="152" t="s">
        <v>2271</v>
      </c>
      <c r="B3482" s="27" t="s">
        <v>1358</v>
      </c>
      <c r="C3482" s="18">
        <v>2022</v>
      </c>
      <c r="D3482" s="12" t="s">
        <v>2273</v>
      </c>
      <c r="E3482" s="273">
        <v>1</v>
      </c>
      <c r="F3482" s="162">
        <v>145</v>
      </c>
      <c r="G3482" s="25">
        <v>151.45289000000002</v>
      </c>
      <c r="H3482" s="289"/>
      <c r="I3482" s="4"/>
      <c r="J3482" s="4"/>
      <c r="K3482" s="4"/>
      <c r="L3482" s="4"/>
      <c r="M3482" s="4"/>
      <c r="N3482" s="4"/>
      <c r="O3482" s="4"/>
      <c r="P3482" s="4"/>
      <c r="Q3482" s="4"/>
      <c r="R3482" s="4"/>
      <c r="S3482" s="4"/>
      <c r="T3482" s="4"/>
      <c r="U3482" s="4"/>
      <c r="V3482" s="4"/>
    </row>
    <row r="3483" spans="1:22" ht="25.5" x14ac:dyDescent="0.25">
      <c r="A3483" s="152" t="s">
        <v>2271</v>
      </c>
      <c r="B3483" s="27" t="s">
        <v>384</v>
      </c>
      <c r="C3483" s="18">
        <v>2022</v>
      </c>
      <c r="D3483" s="12" t="s">
        <v>1813</v>
      </c>
      <c r="E3483" s="273">
        <v>1</v>
      </c>
      <c r="F3483" s="162">
        <v>7.5</v>
      </c>
      <c r="G3483" s="25">
        <v>59.054070000000003</v>
      </c>
      <c r="H3483" s="289"/>
      <c r="I3483" s="4"/>
      <c r="J3483" s="4"/>
      <c r="K3483" s="4"/>
      <c r="L3483" s="4"/>
      <c r="M3483" s="4"/>
      <c r="N3483" s="4"/>
      <c r="O3483" s="4"/>
      <c r="P3483" s="4"/>
      <c r="Q3483" s="4"/>
      <c r="R3483" s="4"/>
      <c r="S3483" s="4"/>
      <c r="T3483" s="4"/>
      <c r="U3483" s="4"/>
      <c r="V3483" s="4"/>
    </row>
    <row r="3484" spans="1:22" ht="25.5" x14ac:dyDescent="0.25">
      <c r="A3484" s="152" t="s">
        <v>2271</v>
      </c>
      <c r="B3484" s="27" t="s">
        <v>385</v>
      </c>
      <c r="C3484" s="18">
        <v>2022</v>
      </c>
      <c r="D3484" s="12" t="s">
        <v>1813</v>
      </c>
      <c r="E3484" s="273">
        <v>1</v>
      </c>
      <c r="F3484" s="162">
        <v>5</v>
      </c>
      <c r="G3484" s="25">
        <v>27.193339999999999</v>
      </c>
      <c r="H3484" s="289"/>
      <c r="I3484" s="4"/>
      <c r="J3484" s="4"/>
      <c r="K3484" s="4"/>
      <c r="L3484" s="4"/>
      <c r="M3484" s="4"/>
      <c r="N3484" s="4"/>
      <c r="O3484" s="4"/>
      <c r="P3484" s="4"/>
      <c r="Q3484" s="4"/>
      <c r="R3484" s="4"/>
      <c r="S3484" s="4"/>
      <c r="T3484" s="4"/>
      <c r="U3484" s="4"/>
      <c r="V3484" s="4"/>
    </row>
    <row r="3485" spans="1:22" x14ac:dyDescent="0.25">
      <c r="A3485" s="152" t="s">
        <v>2271</v>
      </c>
      <c r="B3485" s="27" t="s">
        <v>386</v>
      </c>
      <c r="C3485" s="18">
        <v>2022</v>
      </c>
      <c r="D3485" s="12" t="s">
        <v>1813</v>
      </c>
      <c r="E3485" s="273">
        <v>1</v>
      </c>
      <c r="F3485" s="162">
        <v>5</v>
      </c>
      <c r="G3485" s="25">
        <v>58.27731</v>
      </c>
      <c r="H3485" s="289"/>
      <c r="I3485" s="4"/>
      <c r="J3485" s="4"/>
      <c r="K3485" s="4"/>
      <c r="L3485" s="4"/>
      <c r="M3485" s="4"/>
      <c r="N3485" s="4"/>
      <c r="O3485" s="4"/>
      <c r="P3485" s="4"/>
      <c r="Q3485" s="4"/>
      <c r="R3485" s="4"/>
      <c r="S3485" s="4"/>
      <c r="T3485" s="4"/>
      <c r="U3485" s="4"/>
      <c r="V3485" s="4"/>
    </row>
    <row r="3486" spans="1:22" ht="25.5" x14ac:dyDescent="0.25">
      <c r="A3486" s="152" t="s">
        <v>2271</v>
      </c>
      <c r="B3486" s="15" t="s">
        <v>422</v>
      </c>
      <c r="C3486" s="18">
        <v>2022</v>
      </c>
      <c r="D3486" s="12" t="s">
        <v>1813</v>
      </c>
      <c r="E3486" s="273">
        <v>2</v>
      </c>
      <c r="F3486" s="162">
        <v>15</v>
      </c>
      <c r="G3486" s="25">
        <v>36.054360000000003</v>
      </c>
      <c r="H3486" s="289"/>
      <c r="I3486" s="4"/>
      <c r="J3486" s="4"/>
      <c r="K3486" s="4"/>
      <c r="L3486" s="4"/>
      <c r="M3486" s="4"/>
      <c r="N3486" s="4"/>
      <c r="O3486" s="4"/>
      <c r="P3486" s="4"/>
      <c r="Q3486" s="4"/>
      <c r="R3486" s="4"/>
      <c r="S3486" s="4"/>
      <c r="T3486" s="4"/>
      <c r="U3486" s="4"/>
      <c r="V3486" s="4"/>
    </row>
    <row r="3487" spans="1:22" ht="38.25" x14ac:dyDescent="0.25">
      <c r="A3487" s="152" t="s">
        <v>2271</v>
      </c>
      <c r="B3487" s="15" t="s">
        <v>423</v>
      </c>
      <c r="C3487" s="18">
        <v>2022</v>
      </c>
      <c r="D3487" s="12" t="s">
        <v>1813</v>
      </c>
      <c r="E3487" s="273">
        <v>1</v>
      </c>
      <c r="F3487" s="162">
        <v>15</v>
      </c>
      <c r="G3487" s="25">
        <v>13.456049999999999</v>
      </c>
      <c r="H3487" s="289"/>
      <c r="I3487" s="4"/>
      <c r="J3487" s="4"/>
      <c r="K3487" s="4"/>
      <c r="L3487" s="4"/>
      <c r="M3487" s="4"/>
      <c r="N3487" s="4"/>
      <c r="O3487" s="4"/>
      <c r="P3487" s="4"/>
      <c r="Q3487" s="4"/>
      <c r="R3487" s="4"/>
      <c r="S3487" s="4"/>
      <c r="T3487" s="4"/>
      <c r="U3487" s="4"/>
      <c r="V3487" s="4"/>
    </row>
    <row r="3488" spans="1:22" ht="38.25" x14ac:dyDescent="0.25">
      <c r="A3488" s="152" t="s">
        <v>2271</v>
      </c>
      <c r="B3488" s="15" t="s">
        <v>1364</v>
      </c>
      <c r="C3488" s="18">
        <v>2022</v>
      </c>
      <c r="D3488" s="12" t="s">
        <v>1813</v>
      </c>
      <c r="E3488" s="273">
        <v>1</v>
      </c>
      <c r="F3488" s="162">
        <v>7</v>
      </c>
      <c r="G3488" s="25">
        <v>41.928830000000005</v>
      </c>
      <c r="H3488" s="289"/>
      <c r="I3488" s="4"/>
      <c r="J3488" s="4"/>
      <c r="K3488" s="4"/>
      <c r="L3488" s="4"/>
      <c r="M3488" s="4"/>
      <c r="N3488" s="4"/>
      <c r="O3488" s="4"/>
      <c r="P3488" s="4"/>
      <c r="Q3488" s="4"/>
      <c r="R3488" s="4"/>
      <c r="S3488" s="4"/>
      <c r="T3488" s="4"/>
      <c r="U3488" s="4"/>
      <c r="V3488" s="4"/>
    </row>
    <row r="3489" spans="1:22" x14ac:dyDescent="0.25">
      <c r="A3489" s="152" t="s">
        <v>2271</v>
      </c>
      <c r="B3489" s="87" t="s">
        <v>2396</v>
      </c>
      <c r="C3489" s="18">
        <v>2022</v>
      </c>
      <c r="D3489" s="12" t="s">
        <v>1813</v>
      </c>
      <c r="E3489" s="273">
        <v>1</v>
      </c>
      <c r="F3489" s="162">
        <v>5</v>
      </c>
      <c r="G3489" s="25">
        <v>10.86783</v>
      </c>
      <c r="H3489" s="289"/>
      <c r="I3489" s="4"/>
      <c r="J3489" s="4"/>
      <c r="K3489" s="4"/>
      <c r="L3489" s="4"/>
      <c r="M3489" s="4"/>
      <c r="N3489" s="4"/>
      <c r="O3489" s="4"/>
      <c r="P3489" s="4"/>
      <c r="Q3489" s="4"/>
      <c r="R3489" s="4"/>
      <c r="S3489" s="4"/>
      <c r="T3489" s="4"/>
      <c r="U3489" s="4"/>
      <c r="V3489" s="4"/>
    </row>
    <row r="3490" spans="1:22" ht="38.25" x14ac:dyDescent="0.25">
      <c r="A3490" s="152" t="s">
        <v>2271</v>
      </c>
      <c r="B3490" s="17" t="s">
        <v>468</v>
      </c>
      <c r="C3490" s="103">
        <v>2023</v>
      </c>
      <c r="D3490" s="274">
        <v>0.38</v>
      </c>
      <c r="E3490" s="273">
        <v>1</v>
      </c>
      <c r="F3490" s="162">
        <v>15</v>
      </c>
      <c r="G3490" s="20">
        <v>44.16404</v>
      </c>
      <c r="H3490" s="289"/>
      <c r="I3490" s="4"/>
      <c r="J3490" s="4"/>
      <c r="K3490" s="4"/>
      <c r="L3490" s="4"/>
      <c r="M3490" s="4"/>
      <c r="N3490" s="4"/>
      <c r="O3490" s="4"/>
      <c r="P3490" s="4"/>
      <c r="Q3490" s="4"/>
      <c r="R3490" s="4"/>
      <c r="S3490" s="4"/>
      <c r="T3490" s="4"/>
      <c r="U3490" s="4"/>
      <c r="V3490" s="4"/>
    </row>
    <row r="3491" spans="1:22" x14ac:dyDescent="0.25">
      <c r="A3491" s="152" t="s">
        <v>2271</v>
      </c>
      <c r="B3491" s="17" t="s">
        <v>1623</v>
      </c>
      <c r="C3491" s="103">
        <v>2023</v>
      </c>
      <c r="D3491" s="274">
        <v>0.38</v>
      </c>
      <c r="E3491" s="273">
        <v>2</v>
      </c>
      <c r="F3491" s="162">
        <v>150</v>
      </c>
      <c r="G3491" s="25">
        <v>110.83126</v>
      </c>
      <c r="H3491" s="289"/>
      <c r="I3491" s="4"/>
      <c r="J3491" s="4"/>
      <c r="K3491" s="4"/>
      <c r="L3491" s="4"/>
      <c r="M3491" s="4"/>
      <c r="N3491" s="4"/>
      <c r="O3491" s="4"/>
      <c r="P3491" s="4"/>
      <c r="Q3491" s="4"/>
      <c r="R3491" s="4"/>
      <c r="S3491" s="4"/>
      <c r="T3491" s="4"/>
      <c r="U3491" s="4"/>
      <c r="V3491" s="4"/>
    </row>
    <row r="3492" spans="1:22" ht="38.25" x14ac:dyDescent="0.25">
      <c r="A3492" s="152" t="s">
        <v>2271</v>
      </c>
      <c r="B3492" s="17" t="s">
        <v>484</v>
      </c>
      <c r="C3492" s="103">
        <v>2023</v>
      </c>
      <c r="D3492" s="274">
        <v>0.38</v>
      </c>
      <c r="E3492" s="273">
        <v>1</v>
      </c>
      <c r="F3492" s="162">
        <v>15</v>
      </c>
      <c r="G3492" s="25">
        <v>38.512879999999996</v>
      </c>
      <c r="H3492" s="289"/>
      <c r="I3492" s="4"/>
      <c r="J3492" s="4"/>
      <c r="K3492" s="4"/>
      <c r="L3492" s="4"/>
      <c r="M3492" s="4"/>
      <c r="N3492" s="4"/>
      <c r="O3492" s="4"/>
      <c r="P3492" s="4"/>
      <c r="Q3492" s="4"/>
      <c r="R3492" s="4"/>
      <c r="S3492" s="4"/>
      <c r="T3492" s="4"/>
      <c r="U3492" s="4"/>
      <c r="V3492" s="4"/>
    </row>
    <row r="3493" spans="1:22" ht="25.5" x14ac:dyDescent="0.25">
      <c r="A3493" s="152" t="s">
        <v>2271</v>
      </c>
      <c r="B3493" s="17" t="s">
        <v>499</v>
      </c>
      <c r="C3493" s="103">
        <v>2023</v>
      </c>
      <c r="D3493" s="274">
        <v>0.38</v>
      </c>
      <c r="E3493" s="273">
        <v>1</v>
      </c>
      <c r="F3493" s="162">
        <v>7.5</v>
      </c>
      <c r="G3493" s="25">
        <v>29.570490000000003</v>
      </c>
      <c r="H3493" s="289"/>
      <c r="I3493" s="4"/>
      <c r="J3493" s="4"/>
      <c r="K3493" s="4"/>
      <c r="L3493" s="4"/>
      <c r="M3493" s="4"/>
      <c r="N3493" s="4"/>
      <c r="O3493" s="4"/>
      <c r="P3493" s="4"/>
      <c r="Q3493" s="4"/>
      <c r="R3493" s="4"/>
      <c r="S3493" s="4"/>
      <c r="T3493" s="4"/>
      <c r="U3493" s="4"/>
      <c r="V3493" s="4"/>
    </row>
    <row r="3494" spans="1:22" ht="38.25" x14ac:dyDescent="0.25">
      <c r="A3494" s="152" t="s">
        <v>2271</v>
      </c>
      <c r="B3494" s="17" t="s">
        <v>1625</v>
      </c>
      <c r="C3494" s="103">
        <v>2023</v>
      </c>
      <c r="D3494" s="274">
        <v>10</v>
      </c>
      <c r="E3494" s="273">
        <v>1</v>
      </c>
      <c r="F3494" s="162">
        <v>125</v>
      </c>
      <c r="G3494" s="25">
        <v>236.30742000000001</v>
      </c>
      <c r="H3494" s="289"/>
      <c r="I3494" s="4"/>
      <c r="J3494" s="4"/>
      <c r="K3494" s="4"/>
      <c r="L3494" s="4"/>
      <c r="M3494" s="4"/>
      <c r="N3494" s="4"/>
      <c r="O3494" s="4"/>
      <c r="P3494" s="4"/>
      <c r="Q3494" s="4"/>
      <c r="R3494" s="4"/>
      <c r="S3494" s="4"/>
      <c r="T3494" s="4"/>
      <c r="U3494" s="4"/>
      <c r="V3494" s="4"/>
    </row>
    <row r="3495" spans="1:22" x14ac:dyDescent="0.25">
      <c r="A3495" s="152" t="s">
        <v>2271</v>
      </c>
      <c r="B3495" s="17" t="s">
        <v>1381</v>
      </c>
      <c r="C3495" s="103">
        <v>2023</v>
      </c>
      <c r="D3495" s="274">
        <v>0.38</v>
      </c>
      <c r="E3495" s="273">
        <v>1</v>
      </c>
      <c r="F3495" s="162">
        <v>150</v>
      </c>
      <c r="G3495" s="26">
        <v>89.061070000000001</v>
      </c>
      <c r="H3495" s="289"/>
      <c r="I3495" s="4"/>
      <c r="J3495" s="4"/>
      <c r="K3495" s="4"/>
      <c r="L3495" s="4"/>
      <c r="M3495" s="4"/>
      <c r="N3495" s="4"/>
      <c r="O3495" s="4"/>
      <c r="P3495" s="4"/>
      <c r="Q3495" s="4"/>
      <c r="R3495" s="4"/>
      <c r="S3495" s="4"/>
      <c r="T3495" s="4"/>
      <c r="U3495" s="4"/>
      <c r="V3495" s="4"/>
    </row>
    <row r="3496" spans="1:22" x14ac:dyDescent="0.25">
      <c r="A3496" s="152" t="s">
        <v>2271</v>
      </c>
      <c r="B3496" s="17" t="s">
        <v>1382</v>
      </c>
      <c r="C3496" s="103">
        <v>2023</v>
      </c>
      <c r="D3496" s="274">
        <v>0.38</v>
      </c>
      <c r="E3496" s="273">
        <v>3</v>
      </c>
      <c r="F3496" s="162">
        <v>20</v>
      </c>
      <c r="G3496" s="26">
        <v>58.910879999999999</v>
      </c>
      <c r="H3496" s="289"/>
      <c r="I3496" s="4"/>
      <c r="J3496" s="4"/>
      <c r="K3496" s="4"/>
      <c r="L3496" s="4"/>
      <c r="M3496" s="4"/>
      <c r="N3496" s="4"/>
      <c r="O3496" s="4"/>
      <c r="P3496" s="4"/>
      <c r="Q3496" s="4"/>
      <c r="R3496" s="4"/>
      <c r="S3496" s="4"/>
      <c r="T3496" s="4"/>
      <c r="U3496" s="4"/>
      <c r="V3496" s="4"/>
    </row>
    <row r="3497" spans="1:22" ht="25.5" x14ac:dyDescent="0.25">
      <c r="A3497" s="152" t="s">
        <v>2271</v>
      </c>
      <c r="B3497" s="17" t="s">
        <v>513</v>
      </c>
      <c r="C3497" s="103">
        <v>2023</v>
      </c>
      <c r="D3497" s="274">
        <v>0.38</v>
      </c>
      <c r="E3497" s="273">
        <v>1</v>
      </c>
      <c r="F3497" s="162">
        <v>15</v>
      </c>
      <c r="G3497" s="26">
        <v>51.470680000000002</v>
      </c>
      <c r="H3497" s="289"/>
      <c r="I3497" s="4"/>
      <c r="J3497" s="4"/>
      <c r="K3497" s="4"/>
      <c r="L3497" s="4"/>
      <c r="M3497" s="4"/>
      <c r="N3497" s="4"/>
      <c r="O3497" s="4"/>
      <c r="P3497" s="4"/>
      <c r="Q3497" s="4"/>
      <c r="R3497" s="4"/>
      <c r="S3497" s="4"/>
      <c r="T3497" s="4"/>
      <c r="U3497" s="4"/>
      <c r="V3497" s="4"/>
    </row>
    <row r="3498" spans="1:22" ht="25.5" x14ac:dyDescent="0.25">
      <c r="A3498" s="152" t="s">
        <v>2271</v>
      </c>
      <c r="B3498" s="15" t="s">
        <v>1383</v>
      </c>
      <c r="C3498" s="103">
        <v>2023</v>
      </c>
      <c r="D3498" s="274">
        <v>0.38</v>
      </c>
      <c r="E3498" s="273">
        <v>1</v>
      </c>
      <c r="F3498" s="162">
        <v>30</v>
      </c>
      <c r="G3498" s="26">
        <v>40.536550000000005</v>
      </c>
      <c r="H3498" s="289"/>
      <c r="I3498" s="4"/>
      <c r="J3498" s="4"/>
      <c r="K3498" s="4"/>
      <c r="L3498" s="4"/>
      <c r="M3498" s="4"/>
      <c r="N3498" s="4"/>
      <c r="O3498" s="4"/>
      <c r="P3498" s="4"/>
      <c r="Q3498" s="4"/>
      <c r="R3498" s="4"/>
      <c r="S3498" s="4"/>
      <c r="T3498" s="4"/>
      <c r="U3498" s="4"/>
      <c r="V3498" s="4"/>
    </row>
    <row r="3499" spans="1:22" ht="25.5" x14ac:dyDescent="0.25">
      <c r="A3499" s="152" t="s">
        <v>2271</v>
      </c>
      <c r="B3499" s="17" t="s">
        <v>1386</v>
      </c>
      <c r="C3499" s="103">
        <v>2023</v>
      </c>
      <c r="D3499" s="274">
        <v>0.38</v>
      </c>
      <c r="E3499" s="273">
        <v>1</v>
      </c>
      <c r="F3499" s="162">
        <v>15</v>
      </c>
      <c r="G3499" s="25">
        <v>54.224679999999999</v>
      </c>
      <c r="H3499" s="289"/>
      <c r="I3499" s="4"/>
      <c r="J3499" s="4"/>
      <c r="K3499" s="4"/>
      <c r="L3499" s="4"/>
      <c r="M3499" s="4"/>
      <c r="N3499" s="4"/>
      <c r="O3499" s="4"/>
      <c r="P3499" s="4"/>
      <c r="Q3499" s="4"/>
      <c r="R3499" s="4"/>
      <c r="S3499" s="4"/>
      <c r="T3499" s="4"/>
      <c r="U3499" s="4"/>
      <c r="V3499" s="4"/>
    </row>
    <row r="3500" spans="1:22" ht="25.5" x14ac:dyDescent="0.25">
      <c r="A3500" s="152" t="s">
        <v>2271</v>
      </c>
      <c r="B3500" s="17" t="s">
        <v>526</v>
      </c>
      <c r="C3500" s="103">
        <v>2023</v>
      </c>
      <c r="D3500" s="274">
        <v>0.38</v>
      </c>
      <c r="E3500" s="273">
        <v>1</v>
      </c>
      <c r="F3500" s="162">
        <v>15</v>
      </c>
      <c r="G3500" s="25">
        <v>26.562180000000001</v>
      </c>
      <c r="H3500" s="289"/>
      <c r="I3500" s="4"/>
      <c r="J3500" s="4"/>
      <c r="K3500" s="4"/>
      <c r="L3500" s="4"/>
      <c r="M3500" s="4"/>
      <c r="N3500" s="4"/>
      <c r="O3500" s="4"/>
      <c r="P3500" s="4"/>
      <c r="Q3500" s="4"/>
      <c r="R3500" s="4"/>
      <c r="S3500" s="4"/>
      <c r="T3500" s="4"/>
      <c r="U3500" s="4"/>
      <c r="V3500" s="4"/>
    </row>
    <row r="3501" spans="1:22" ht="25.5" x14ac:dyDescent="0.25">
      <c r="A3501" s="152" t="s">
        <v>2271</v>
      </c>
      <c r="B3501" s="17" t="s">
        <v>1389</v>
      </c>
      <c r="C3501" s="103">
        <v>2023</v>
      </c>
      <c r="D3501" s="274">
        <v>0.38</v>
      </c>
      <c r="E3501" s="273">
        <v>1</v>
      </c>
      <c r="F3501" s="162">
        <v>150</v>
      </c>
      <c r="G3501" s="25">
        <v>58.01576</v>
      </c>
      <c r="H3501" s="289"/>
      <c r="I3501" s="4"/>
      <c r="J3501" s="4"/>
      <c r="K3501" s="4"/>
      <c r="L3501" s="4"/>
      <c r="M3501" s="4"/>
      <c r="N3501" s="4"/>
      <c r="O3501" s="4"/>
      <c r="P3501" s="4"/>
      <c r="Q3501" s="4"/>
      <c r="R3501" s="4"/>
      <c r="S3501" s="4"/>
      <c r="T3501" s="4"/>
      <c r="U3501" s="4"/>
      <c r="V3501" s="4"/>
    </row>
    <row r="3502" spans="1:22" ht="25.5" x14ac:dyDescent="0.25">
      <c r="A3502" s="152" t="s">
        <v>2271</v>
      </c>
      <c r="B3502" s="17" t="s">
        <v>1588</v>
      </c>
      <c r="C3502" s="103">
        <v>2023</v>
      </c>
      <c r="D3502" s="274">
        <v>6</v>
      </c>
      <c r="E3502" s="273">
        <v>1</v>
      </c>
      <c r="F3502" s="162">
        <v>100</v>
      </c>
      <c r="G3502" s="25">
        <v>406.45491999999996</v>
      </c>
      <c r="H3502" s="289"/>
      <c r="I3502" s="4"/>
      <c r="J3502" s="4"/>
      <c r="K3502" s="4"/>
      <c r="L3502" s="4"/>
      <c r="M3502" s="4"/>
      <c r="N3502" s="4"/>
      <c r="O3502" s="4"/>
      <c r="P3502" s="4"/>
      <c r="Q3502" s="4"/>
      <c r="R3502" s="4"/>
      <c r="S3502" s="4"/>
      <c r="T3502" s="4"/>
      <c r="U3502" s="4"/>
      <c r="V3502" s="4"/>
    </row>
    <row r="3503" spans="1:22" ht="25.5" x14ac:dyDescent="0.25">
      <c r="A3503" s="152" t="s">
        <v>2271</v>
      </c>
      <c r="B3503" s="43" t="s">
        <v>2397</v>
      </c>
      <c r="C3503" s="103">
        <v>2023</v>
      </c>
      <c r="D3503" s="274">
        <v>0.38</v>
      </c>
      <c r="E3503" s="273">
        <v>5</v>
      </c>
      <c r="F3503" s="162">
        <v>7</v>
      </c>
      <c r="G3503" s="25">
        <v>169.89285999999998</v>
      </c>
      <c r="H3503" s="289"/>
      <c r="I3503" s="4"/>
      <c r="J3503" s="4"/>
      <c r="K3503" s="4"/>
      <c r="L3503" s="4"/>
      <c r="M3503" s="4"/>
      <c r="N3503" s="4"/>
      <c r="O3503" s="4"/>
      <c r="P3503" s="4"/>
      <c r="Q3503" s="4"/>
      <c r="R3503" s="4"/>
      <c r="S3503" s="4"/>
      <c r="T3503" s="4"/>
      <c r="U3503" s="4"/>
      <c r="V3503" s="4"/>
    </row>
    <row r="3504" spans="1:22" ht="25.5" x14ac:dyDescent="0.25">
      <c r="A3504" s="152" t="s">
        <v>2271</v>
      </c>
      <c r="B3504" s="43" t="s">
        <v>2398</v>
      </c>
      <c r="C3504" s="103">
        <v>2023</v>
      </c>
      <c r="D3504" s="274">
        <v>0.38</v>
      </c>
      <c r="E3504" s="273">
        <v>1</v>
      </c>
      <c r="F3504" s="162">
        <v>15</v>
      </c>
      <c r="G3504" s="25">
        <v>33.979999999999997</v>
      </c>
      <c r="H3504" s="289"/>
      <c r="I3504" s="4"/>
      <c r="J3504" s="4"/>
      <c r="K3504" s="4"/>
      <c r="L3504" s="4"/>
      <c r="M3504" s="4"/>
      <c r="N3504" s="4"/>
      <c r="O3504" s="4"/>
      <c r="P3504" s="4"/>
      <c r="Q3504" s="4"/>
      <c r="R3504" s="4"/>
      <c r="S3504" s="4"/>
      <c r="T3504" s="4"/>
      <c r="U3504" s="4"/>
      <c r="V3504" s="4"/>
    </row>
    <row r="3505" spans="1:22" x14ac:dyDescent="0.25">
      <c r="A3505" s="152" t="s">
        <v>2271</v>
      </c>
      <c r="B3505" s="43" t="s">
        <v>2399</v>
      </c>
      <c r="C3505" s="103">
        <v>2023</v>
      </c>
      <c r="D3505" s="274">
        <v>0.38</v>
      </c>
      <c r="E3505" s="273">
        <v>1</v>
      </c>
      <c r="F3505" s="162">
        <v>15</v>
      </c>
      <c r="G3505" s="25">
        <v>33.979999999999997</v>
      </c>
      <c r="H3505" s="289"/>
      <c r="I3505" s="4"/>
      <c r="J3505" s="4"/>
      <c r="K3505" s="4"/>
      <c r="L3505" s="4"/>
      <c r="M3505" s="4"/>
      <c r="N3505" s="4"/>
      <c r="O3505" s="4"/>
      <c r="P3505" s="4"/>
      <c r="Q3505" s="4"/>
      <c r="R3505" s="4"/>
      <c r="S3505" s="4"/>
      <c r="T3505" s="4"/>
      <c r="U3505" s="4"/>
      <c r="V3505" s="4"/>
    </row>
    <row r="3506" spans="1:22" ht="25.5" x14ac:dyDescent="0.25">
      <c r="A3506" s="152" t="s">
        <v>2271</v>
      </c>
      <c r="B3506" s="43" t="s">
        <v>2400</v>
      </c>
      <c r="C3506" s="103">
        <v>2023</v>
      </c>
      <c r="D3506" s="274">
        <v>0.38</v>
      </c>
      <c r="E3506" s="273">
        <v>1</v>
      </c>
      <c r="F3506" s="162">
        <v>15</v>
      </c>
      <c r="G3506" s="25">
        <v>33.979999999999997</v>
      </c>
      <c r="H3506" s="289"/>
      <c r="I3506" s="4"/>
      <c r="J3506" s="4"/>
      <c r="K3506" s="4"/>
      <c r="L3506" s="4"/>
      <c r="M3506" s="4"/>
      <c r="N3506" s="4"/>
      <c r="O3506" s="4"/>
      <c r="P3506" s="4"/>
      <c r="Q3506" s="4"/>
      <c r="R3506" s="4"/>
      <c r="S3506" s="4"/>
      <c r="T3506" s="4"/>
      <c r="U3506" s="4"/>
      <c r="V3506" s="4"/>
    </row>
    <row r="3507" spans="1:22" x14ac:dyDescent="0.25">
      <c r="A3507" s="152" t="s">
        <v>2271</v>
      </c>
      <c r="B3507" s="43" t="s">
        <v>542</v>
      </c>
      <c r="C3507" s="103">
        <v>2023</v>
      </c>
      <c r="D3507" s="274">
        <v>0.38</v>
      </c>
      <c r="E3507" s="273">
        <v>1</v>
      </c>
      <c r="F3507" s="162">
        <v>10</v>
      </c>
      <c r="G3507" s="25">
        <v>24.308040000000002</v>
      </c>
      <c r="H3507" s="289"/>
      <c r="I3507" s="4"/>
      <c r="J3507" s="4"/>
      <c r="K3507" s="4"/>
      <c r="L3507" s="4"/>
      <c r="M3507" s="4"/>
      <c r="N3507" s="4"/>
      <c r="O3507" s="4"/>
      <c r="P3507" s="4"/>
      <c r="Q3507" s="4"/>
      <c r="R3507" s="4"/>
      <c r="S3507" s="4"/>
      <c r="T3507" s="4"/>
      <c r="U3507" s="4"/>
      <c r="V3507" s="4"/>
    </row>
    <row r="3508" spans="1:22" ht="38.25" x14ac:dyDescent="0.25">
      <c r="A3508" s="152" t="s">
        <v>2271</v>
      </c>
      <c r="B3508" s="43" t="s">
        <v>2401</v>
      </c>
      <c r="C3508" s="103">
        <v>2023</v>
      </c>
      <c r="D3508" s="274">
        <v>0.38</v>
      </c>
      <c r="E3508" s="273">
        <v>2</v>
      </c>
      <c r="F3508" s="162">
        <v>15</v>
      </c>
      <c r="G3508" s="25">
        <v>35.700000000000003</v>
      </c>
      <c r="H3508" s="289"/>
      <c r="I3508" s="4"/>
      <c r="J3508" s="4"/>
      <c r="K3508" s="4"/>
      <c r="L3508" s="4"/>
      <c r="M3508" s="4"/>
      <c r="N3508" s="4"/>
      <c r="O3508" s="4"/>
      <c r="P3508" s="4"/>
      <c r="Q3508" s="4"/>
      <c r="R3508" s="4"/>
      <c r="S3508" s="4"/>
      <c r="T3508" s="4"/>
      <c r="U3508" s="4"/>
      <c r="V3508" s="4"/>
    </row>
    <row r="3509" spans="1:22" ht="38.25" x14ac:dyDescent="0.25">
      <c r="A3509" s="152" t="s">
        <v>2271</v>
      </c>
      <c r="B3509" s="43" t="s">
        <v>2402</v>
      </c>
      <c r="C3509" s="103">
        <v>2023</v>
      </c>
      <c r="D3509" s="274">
        <v>0.38</v>
      </c>
      <c r="E3509" s="273">
        <v>1</v>
      </c>
      <c r="F3509" s="162">
        <v>18</v>
      </c>
      <c r="G3509" s="25">
        <v>25.99352</v>
      </c>
      <c r="H3509" s="289"/>
      <c r="I3509" s="4"/>
      <c r="J3509" s="4"/>
      <c r="K3509" s="4"/>
      <c r="L3509" s="4"/>
      <c r="M3509" s="4"/>
      <c r="N3509" s="4"/>
      <c r="O3509" s="4"/>
      <c r="P3509" s="4"/>
      <c r="Q3509" s="4"/>
      <c r="R3509" s="4"/>
      <c r="S3509" s="4"/>
      <c r="T3509" s="4"/>
      <c r="U3509" s="4"/>
      <c r="V3509" s="4"/>
    </row>
    <row r="3510" spans="1:22" x14ac:dyDescent="0.25">
      <c r="A3510" s="152" t="s">
        <v>2271</v>
      </c>
      <c r="B3510" s="43" t="s">
        <v>2403</v>
      </c>
      <c r="C3510" s="103">
        <v>2023</v>
      </c>
      <c r="D3510" s="274">
        <v>0.38</v>
      </c>
      <c r="E3510" s="273">
        <v>1</v>
      </c>
      <c r="F3510" s="162">
        <v>14.05</v>
      </c>
      <c r="G3510" s="25">
        <v>63.283670000000001</v>
      </c>
      <c r="H3510" s="289"/>
      <c r="I3510" s="4"/>
      <c r="J3510" s="4"/>
      <c r="K3510" s="4"/>
      <c r="L3510" s="4"/>
      <c r="M3510" s="4"/>
      <c r="N3510" s="4"/>
      <c r="O3510" s="4"/>
      <c r="P3510" s="4"/>
      <c r="Q3510" s="4"/>
      <c r="R3510" s="4"/>
      <c r="S3510" s="4"/>
      <c r="T3510" s="4"/>
      <c r="U3510" s="4"/>
      <c r="V3510" s="4"/>
    </row>
    <row r="3511" spans="1:22" x14ac:dyDescent="0.25">
      <c r="A3511" s="152" t="s">
        <v>2271</v>
      </c>
      <c r="B3511" s="43"/>
      <c r="C3511" s="103">
        <v>2023</v>
      </c>
      <c r="D3511" s="274">
        <v>0.38</v>
      </c>
      <c r="E3511" s="273">
        <v>1</v>
      </c>
      <c r="F3511" s="162">
        <v>25</v>
      </c>
      <c r="G3511" s="25">
        <v>32.658299999999997</v>
      </c>
      <c r="H3511" s="289"/>
      <c r="I3511" s="4"/>
      <c r="J3511" s="4"/>
      <c r="K3511" s="4"/>
      <c r="L3511" s="4"/>
      <c r="M3511" s="4"/>
      <c r="N3511" s="4"/>
      <c r="O3511" s="4"/>
      <c r="P3511" s="4"/>
      <c r="Q3511" s="4"/>
      <c r="R3511" s="4"/>
      <c r="S3511" s="4"/>
      <c r="T3511" s="4"/>
      <c r="U3511" s="4"/>
      <c r="V3511" s="4"/>
    </row>
    <row r="3512" spans="1:22" x14ac:dyDescent="0.25">
      <c r="A3512" s="152" t="s">
        <v>2271</v>
      </c>
      <c r="B3512" s="43" t="s">
        <v>1407</v>
      </c>
      <c r="C3512" s="103">
        <v>2023</v>
      </c>
      <c r="D3512" s="274">
        <v>0.38</v>
      </c>
      <c r="E3512" s="273">
        <v>1</v>
      </c>
      <c r="F3512" s="162">
        <v>23</v>
      </c>
      <c r="G3512" s="25">
        <v>42.864069999999998</v>
      </c>
      <c r="H3512" s="289"/>
      <c r="I3512" s="4"/>
      <c r="J3512" s="4"/>
      <c r="K3512" s="4"/>
      <c r="L3512" s="4"/>
      <c r="M3512" s="4"/>
      <c r="N3512" s="4"/>
      <c r="O3512" s="4"/>
      <c r="P3512" s="4"/>
      <c r="Q3512" s="4"/>
      <c r="R3512" s="4"/>
      <c r="S3512" s="4"/>
      <c r="T3512" s="4"/>
      <c r="U3512" s="4"/>
      <c r="V3512" s="4"/>
    </row>
    <row r="3513" spans="1:22" x14ac:dyDescent="0.25">
      <c r="A3513" s="152" t="s">
        <v>2271</v>
      </c>
      <c r="B3513" s="43" t="s">
        <v>1411</v>
      </c>
      <c r="C3513" s="103">
        <v>2023</v>
      </c>
      <c r="D3513" s="274">
        <v>0.38</v>
      </c>
      <c r="E3513" s="273">
        <v>1</v>
      </c>
      <c r="F3513" s="162">
        <v>50</v>
      </c>
      <c r="G3513" s="25">
        <v>33.60801</v>
      </c>
      <c r="H3513" s="289"/>
      <c r="I3513" s="4"/>
      <c r="J3513" s="4"/>
      <c r="K3513" s="4"/>
      <c r="L3513" s="4"/>
      <c r="M3513" s="4"/>
      <c r="N3513" s="4"/>
      <c r="O3513" s="4"/>
      <c r="P3513" s="4"/>
      <c r="Q3513" s="4"/>
      <c r="R3513" s="4"/>
      <c r="S3513" s="4"/>
      <c r="T3513" s="4"/>
      <c r="U3513" s="4"/>
      <c r="V3513" s="4"/>
    </row>
    <row r="3514" spans="1:22" x14ac:dyDescent="0.25">
      <c r="A3514" s="152" t="s">
        <v>2271</v>
      </c>
      <c r="B3514" s="43" t="s">
        <v>1419</v>
      </c>
      <c r="C3514" s="103">
        <v>2023</v>
      </c>
      <c r="D3514" s="274">
        <v>0.38</v>
      </c>
      <c r="E3514" s="273">
        <v>1</v>
      </c>
      <c r="F3514" s="162">
        <v>40</v>
      </c>
      <c r="G3514" s="25">
        <v>43.950089999999996</v>
      </c>
      <c r="H3514" s="289"/>
      <c r="I3514" s="4"/>
      <c r="J3514" s="4"/>
      <c r="K3514" s="4"/>
      <c r="L3514" s="4"/>
      <c r="M3514" s="4"/>
      <c r="N3514" s="4"/>
      <c r="O3514" s="4"/>
      <c r="P3514" s="4"/>
      <c r="Q3514" s="4"/>
      <c r="R3514" s="4"/>
      <c r="S3514" s="4"/>
      <c r="T3514" s="4"/>
      <c r="U3514" s="4"/>
      <c r="V3514" s="4"/>
    </row>
    <row r="3515" spans="1:22" ht="38.25" x14ac:dyDescent="0.25">
      <c r="A3515" s="152" t="s">
        <v>2271</v>
      </c>
      <c r="B3515" s="43" t="s">
        <v>1592</v>
      </c>
      <c r="C3515" s="103">
        <v>2023</v>
      </c>
      <c r="D3515" s="274">
        <v>6</v>
      </c>
      <c r="E3515" s="273">
        <v>1</v>
      </c>
      <c r="F3515" s="162">
        <v>150</v>
      </c>
      <c r="G3515" s="25">
        <v>419.58171999999996</v>
      </c>
      <c r="H3515" s="289"/>
      <c r="I3515" s="4"/>
      <c r="J3515" s="4"/>
      <c r="K3515" s="4"/>
      <c r="L3515" s="4"/>
      <c r="M3515" s="4"/>
      <c r="N3515" s="4"/>
      <c r="O3515" s="4"/>
      <c r="P3515" s="4"/>
      <c r="Q3515" s="4"/>
      <c r="R3515" s="4"/>
      <c r="S3515" s="4"/>
      <c r="T3515" s="4"/>
      <c r="U3515" s="4"/>
      <c r="V3515" s="4"/>
    </row>
    <row r="3516" spans="1:22" ht="25.5" x14ac:dyDescent="0.25">
      <c r="A3516" s="152" t="s">
        <v>2271</v>
      </c>
      <c r="B3516" s="17" t="s">
        <v>1425</v>
      </c>
      <c r="C3516" s="103">
        <v>2023</v>
      </c>
      <c r="D3516" s="274">
        <v>0.38</v>
      </c>
      <c r="E3516" s="273">
        <v>1</v>
      </c>
      <c r="F3516" s="162">
        <v>30</v>
      </c>
      <c r="G3516" s="25">
        <v>30.55874</v>
      </c>
      <c r="H3516" s="289"/>
      <c r="I3516" s="4"/>
      <c r="J3516" s="4"/>
      <c r="K3516" s="4"/>
      <c r="L3516" s="4"/>
      <c r="M3516" s="4"/>
      <c r="N3516" s="4"/>
      <c r="O3516" s="4"/>
      <c r="P3516" s="4"/>
      <c r="Q3516" s="4"/>
      <c r="R3516" s="4"/>
      <c r="S3516" s="4"/>
      <c r="T3516" s="4"/>
      <c r="U3516" s="4"/>
      <c r="V3516" s="4"/>
    </row>
    <row r="3517" spans="1:22" ht="38.25" x14ac:dyDescent="0.25">
      <c r="A3517" s="152" t="s">
        <v>2271</v>
      </c>
      <c r="B3517" s="17" t="s">
        <v>596</v>
      </c>
      <c r="C3517" s="103">
        <v>2023</v>
      </c>
      <c r="D3517" s="274">
        <v>0.38</v>
      </c>
      <c r="E3517" s="273">
        <v>1</v>
      </c>
      <c r="F3517" s="162">
        <v>50</v>
      </c>
      <c r="G3517" s="25">
        <v>39.436800000000005</v>
      </c>
      <c r="H3517" s="289"/>
      <c r="I3517" s="4"/>
      <c r="J3517" s="4"/>
      <c r="K3517" s="4"/>
      <c r="L3517" s="4"/>
      <c r="M3517" s="4"/>
      <c r="N3517" s="4"/>
      <c r="O3517" s="4"/>
      <c r="P3517" s="4"/>
      <c r="Q3517" s="4"/>
      <c r="R3517" s="4"/>
      <c r="S3517" s="4"/>
      <c r="T3517" s="4"/>
      <c r="U3517" s="4"/>
      <c r="V3517" s="4"/>
    </row>
    <row r="3518" spans="1:22" ht="25.5" x14ac:dyDescent="0.25">
      <c r="A3518" s="152" t="s">
        <v>2271</v>
      </c>
      <c r="B3518" s="17" t="s">
        <v>598</v>
      </c>
      <c r="C3518" s="103">
        <v>2023</v>
      </c>
      <c r="D3518" s="274">
        <v>0.38</v>
      </c>
      <c r="E3518" s="273">
        <v>1</v>
      </c>
      <c r="F3518" s="162">
        <v>10</v>
      </c>
      <c r="G3518" s="25">
        <v>44.830330000000004</v>
      </c>
      <c r="H3518" s="289"/>
      <c r="I3518" s="4"/>
      <c r="J3518" s="4"/>
      <c r="K3518" s="4"/>
      <c r="L3518" s="4"/>
      <c r="M3518" s="4"/>
      <c r="N3518" s="4"/>
      <c r="O3518" s="4"/>
      <c r="P3518" s="4"/>
      <c r="Q3518" s="4"/>
      <c r="R3518" s="4"/>
      <c r="S3518" s="4"/>
      <c r="T3518" s="4"/>
      <c r="U3518" s="4"/>
      <c r="V3518" s="4"/>
    </row>
    <row r="3519" spans="1:22" x14ac:dyDescent="0.25">
      <c r="A3519" s="152" t="s">
        <v>2271</v>
      </c>
      <c r="B3519" s="17" t="s">
        <v>600</v>
      </c>
      <c r="C3519" s="103">
        <v>2023</v>
      </c>
      <c r="D3519" s="274">
        <v>0.38</v>
      </c>
      <c r="E3519" s="273">
        <v>1</v>
      </c>
      <c r="F3519" s="162">
        <v>10</v>
      </c>
      <c r="G3519" s="25">
        <v>44.421699999999994</v>
      </c>
      <c r="H3519" s="289"/>
      <c r="I3519" s="4"/>
      <c r="J3519" s="4"/>
      <c r="K3519" s="4"/>
      <c r="L3519" s="4"/>
      <c r="M3519" s="4"/>
      <c r="N3519" s="4"/>
      <c r="O3519" s="4"/>
      <c r="P3519" s="4"/>
      <c r="Q3519" s="4"/>
      <c r="R3519" s="4"/>
      <c r="S3519" s="4"/>
      <c r="T3519" s="4"/>
      <c r="U3519" s="4"/>
      <c r="V3519" s="4"/>
    </row>
    <row r="3520" spans="1:22" x14ac:dyDescent="0.25">
      <c r="A3520" s="152" t="s">
        <v>2271</v>
      </c>
      <c r="B3520" s="17" t="s">
        <v>601</v>
      </c>
      <c r="C3520" s="103">
        <v>2023</v>
      </c>
      <c r="D3520" s="274">
        <v>0.38</v>
      </c>
      <c r="E3520" s="273">
        <v>1</v>
      </c>
      <c r="F3520" s="162">
        <v>15</v>
      </c>
      <c r="G3520" s="25">
        <v>44.0563</v>
      </c>
      <c r="H3520" s="289"/>
      <c r="I3520" s="4"/>
      <c r="J3520" s="4"/>
      <c r="K3520" s="4"/>
      <c r="L3520" s="4"/>
      <c r="M3520" s="4"/>
      <c r="N3520" s="4"/>
      <c r="O3520" s="4"/>
      <c r="P3520" s="4"/>
      <c r="Q3520" s="4"/>
      <c r="R3520" s="4"/>
      <c r="S3520" s="4"/>
      <c r="T3520" s="4"/>
      <c r="U3520" s="4"/>
      <c r="V3520" s="4"/>
    </row>
    <row r="3521" spans="1:22" x14ac:dyDescent="0.25">
      <c r="A3521" s="152" t="s">
        <v>2271</v>
      </c>
      <c r="B3521" s="17" t="s">
        <v>604</v>
      </c>
      <c r="C3521" s="103">
        <v>2023</v>
      </c>
      <c r="D3521" s="274">
        <v>0.38</v>
      </c>
      <c r="E3521" s="273">
        <v>1</v>
      </c>
      <c r="F3521" s="162">
        <v>15</v>
      </c>
      <c r="G3521" s="25">
        <v>29.35087</v>
      </c>
      <c r="H3521" s="289"/>
      <c r="I3521" s="4"/>
      <c r="J3521" s="4"/>
      <c r="K3521" s="4"/>
      <c r="L3521" s="4"/>
      <c r="M3521" s="4"/>
      <c r="N3521" s="4"/>
      <c r="O3521" s="4"/>
      <c r="P3521" s="4"/>
      <c r="Q3521" s="4"/>
      <c r="R3521" s="4"/>
      <c r="S3521" s="4"/>
      <c r="T3521" s="4"/>
      <c r="U3521" s="4"/>
      <c r="V3521" s="4"/>
    </row>
    <row r="3522" spans="1:22" x14ac:dyDescent="0.25">
      <c r="A3522" s="152" t="s">
        <v>2271</v>
      </c>
      <c r="B3522" s="17" t="s">
        <v>608</v>
      </c>
      <c r="C3522" s="103">
        <v>2023</v>
      </c>
      <c r="D3522" s="274">
        <v>0.38</v>
      </c>
      <c r="E3522" s="273">
        <v>1</v>
      </c>
      <c r="F3522" s="162">
        <v>15</v>
      </c>
      <c r="G3522" s="25">
        <v>30.083919999999999</v>
      </c>
      <c r="H3522" s="289"/>
      <c r="I3522" s="4"/>
      <c r="J3522" s="4"/>
      <c r="K3522" s="4"/>
      <c r="L3522" s="4"/>
      <c r="M3522" s="4"/>
      <c r="N3522" s="4"/>
      <c r="O3522" s="4"/>
      <c r="P3522" s="4"/>
      <c r="Q3522" s="4"/>
      <c r="R3522" s="4"/>
      <c r="S3522" s="4"/>
      <c r="T3522" s="4"/>
      <c r="U3522" s="4"/>
      <c r="V3522" s="4"/>
    </row>
    <row r="3523" spans="1:22" x14ac:dyDescent="0.25">
      <c r="A3523" s="152" t="s">
        <v>2271</v>
      </c>
      <c r="B3523" s="17" t="s">
        <v>2404</v>
      </c>
      <c r="C3523" s="103">
        <v>2023</v>
      </c>
      <c r="D3523" s="274">
        <v>0.38</v>
      </c>
      <c r="E3523" s="273">
        <v>2</v>
      </c>
      <c r="F3523" s="162">
        <v>15</v>
      </c>
      <c r="G3523" s="25">
        <v>63.416719999999998</v>
      </c>
      <c r="H3523" s="289"/>
      <c r="I3523" s="4"/>
      <c r="J3523" s="4"/>
      <c r="K3523" s="4"/>
      <c r="L3523" s="4"/>
      <c r="M3523" s="4"/>
      <c r="N3523" s="4"/>
      <c r="O3523" s="4"/>
      <c r="P3523" s="4"/>
      <c r="Q3523" s="4"/>
      <c r="R3523" s="4"/>
      <c r="S3523" s="4"/>
      <c r="T3523" s="4"/>
      <c r="U3523" s="4"/>
      <c r="V3523" s="4"/>
    </row>
    <row r="3524" spans="1:22" x14ac:dyDescent="0.25">
      <c r="A3524" s="152" t="s">
        <v>2271</v>
      </c>
      <c r="B3524" s="17" t="s">
        <v>1883</v>
      </c>
      <c r="C3524" s="103">
        <v>2023</v>
      </c>
      <c r="D3524" s="274">
        <v>0.38</v>
      </c>
      <c r="E3524" s="273">
        <v>197</v>
      </c>
      <c r="F3524" s="162">
        <v>14.05</v>
      </c>
      <c r="G3524" s="25">
        <v>5105.2407599999997</v>
      </c>
      <c r="H3524" s="289"/>
      <c r="I3524" s="4"/>
      <c r="J3524" s="4"/>
      <c r="K3524" s="4"/>
      <c r="L3524" s="4"/>
      <c r="M3524" s="4"/>
      <c r="N3524" s="4"/>
      <c r="O3524" s="4"/>
      <c r="P3524" s="4"/>
      <c r="Q3524" s="4"/>
      <c r="R3524" s="4"/>
      <c r="S3524" s="4"/>
      <c r="T3524" s="4"/>
      <c r="U3524" s="4"/>
      <c r="V3524" s="4"/>
    </row>
    <row r="3525" spans="1:22" x14ac:dyDescent="0.25">
      <c r="A3525" s="152" t="s">
        <v>2271</v>
      </c>
      <c r="B3525" s="17" t="s">
        <v>1883</v>
      </c>
      <c r="C3525" s="103">
        <v>2023</v>
      </c>
      <c r="D3525" s="274">
        <v>0.38</v>
      </c>
      <c r="E3525" s="273">
        <v>16</v>
      </c>
      <c r="F3525" s="162">
        <v>14.05</v>
      </c>
      <c r="G3525" s="25">
        <v>217.80289000000002</v>
      </c>
      <c r="H3525" s="289"/>
      <c r="I3525" s="4"/>
      <c r="J3525" s="4"/>
      <c r="K3525" s="4"/>
      <c r="L3525" s="4"/>
      <c r="M3525" s="4"/>
      <c r="N3525" s="4"/>
      <c r="O3525" s="4"/>
      <c r="P3525" s="4"/>
      <c r="Q3525" s="4"/>
      <c r="R3525" s="4"/>
      <c r="S3525" s="4"/>
      <c r="T3525" s="4"/>
      <c r="U3525" s="4"/>
      <c r="V3525" s="4"/>
    </row>
    <row r="3526" spans="1:22" x14ac:dyDescent="0.25">
      <c r="A3526" s="152" t="s">
        <v>2271</v>
      </c>
      <c r="B3526" s="17" t="s">
        <v>1428</v>
      </c>
      <c r="C3526" s="103">
        <v>2023</v>
      </c>
      <c r="D3526" s="274">
        <v>0.38</v>
      </c>
      <c r="E3526" s="273">
        <v>1</v>
      </c>
      <c r="F3526" s="162">
        <v>90</v>
      </c>
      <c r="G3526" s="25">
        <v>42.62876</v>
      </c>
      <c r="H3526" s="289"/>
      <c r="I3526" s="4"/>
      <c r="J3526" s="4"/>
      <c r="K3526" s="4"/>
      <c r="L3526" s="4"/>
      <c r="M3526" s="4"/>
      <c r="N3526" s="4"/>
      <c r="O3526" s="4"/>
      <c r="P3526" s="4"/>
      <c r="Q3526" s="4"/>
      <c r="R3526" s="4"/>
      <c r="S3526" s="4"/>
      <c r="T3526" s="4"/>
      <c r="U3526" s="4"/>
      <c r="V3526" s="4"/>
    </row>
    <row r="3527" spans="1:22" x14ac:dyDescent="0.25">
      <c r="A3527" s="152" t="s">
        <v>2271</v>
      </c>
      <c r="B3527" s="17" t="s">
        <v>619</v>
      </c>
      <c r="C3527" s="103">
        <v>2023</v>
      </c>
      <c r="D3527" s="274">
        <v>0.38</v>
      </c>
      <c r="E3527" s="273">
        <v>1</v>
      </c>
      <c r="F3527" s="162">
        <v>15</v>
      </c>
      <c r="G3527" s="25">
        <v>35.621850000000002</v>
      </c>
      <c r="H3527" s="289"/>
      <c r="I3527" s="4"/>
      <c r="J3527" s="4"/>
      <c r="K3527" s="4"/>
      <c r="L3527" s="4"/>
      <c r="M3527" s="4"/>
      <c r="N3527" s="4"/>
      <c r="O3527" s="4"/>
      <c r="P3527" s="4"/>
      <c r="Q3527" s="4"/>
      <c r="R3527" s="4"/>
      <c r="S3527" s="4"/>
      <c r="T3527" s="4"/>
      <c r="U3527" s="4"/>
      <c r="V3527" s="4"/>
    </row>
    <row r="3528" spans="1:22" x14ac:dyDescent="0.25">
      <c r="A3528" s="152" t="s">
        <v>2271</v>
      </c>
      <c r="B3528" s="17" t="s">
        <v>623</v>
      </c>
      <c r="C3528" s="103">
        <v>2023</v>
      </c>
      <c r="D3528" s="274">
        <v>0.38</v>
      </c>
      <c r="E3528" s="273">
        <v>1</v>
      </c>
      <c r="F3528" s="162">
        <v>30</v>
      </c>
      <c r="G3528" s="25">
        <v>42.698059999999998</v>
      </c>
      <c r="H3528" s="289"/>
      <c r="I3528" s="4"/>
      <c r="J3528" s="4"/>
      <c r="K3528" s="4"/>
      <c r="L3528" s="4"/>
      <c r="M3528" s="4"/>
      <c r="N3528" s="4"/>
      <c r="O3528" s="4"/>
      <c r="P3528" s="4"/>
      <c r="Q3528" s="4"/>
      <c r="R3528" s="4"/>
      <c r="S3528" s="4"/>
      <c r="T3528" s="4"/>
      <c r="U3528" s="4"/>
      <c r="V3528" s="4"/>
    </row>
    <row r="3529" spans="1:22" x14ac:dyDescent="0.25">
      <c r="A3529" s="152" t="s">
        <v>2271</v>
      </c>
      <c r="B3529" s="17" t="s">
        <v>624</v>
      </c>
      <c r="C3529" s="103">
        <v>2023</v>
      </c>
      <c r="D3529" s="274">
        <v>0.38</v>
      </c>
      <c r="E3529" s="273">
        <v>1</v>
      </c>
      <c r="F3529" s="162">
        <v>50</v>
      </c>
      <c r="G3529" s="25">
        <v>48.8658</v>
      </c>
      <c r="H3529" s="289"/>
      <c r="I3529" s="4"/>
      <c r="J3529" s="4"/>
      <c r="K3529" s="4"/>
      <c r="L3529" s="4"/>
      <c r="M3529" s="4"/>
      <c r="N3529" s="4"/>
      <c r="O3529" s="4"/>
      <c r="P3529" s="4"/>
      <c r="Q3529" s="4"/>
      <c r="R3529" s="4"/>
      <c r="S3529" s="4"/>
      <c r="T3529" s="4"/>
      <c r="U3529" s="4"/>
      <c r="V3529" s="4"/>
    </row>
    <row r="3530" spans="1:22" ht="25.5" x14ac:dyDescent="0.25">
      <c r="A3530" s="152" t="s">
        <v>2271</v>
      </c>
      <c r="B3530" s="17" t="s">
        <v>625</v>
      </c>
      <c r="C3530" s="103">
        <v>2023</v>
      </c>
      <c r="D3530" s="274">
        <v>0.38</v>
      </c>
      <c r="E3530" s="273">
        <v>1</v>
      </c>
      <c r="F3530" s="162">
        <v>85</v>
      </c>
      <c r="G3530" s="25">
        <v>42.026910000000001</v>
      </c>
      <c r="H3530" s="289"/>
      <c r="I3530" s="4"/>
      <c r="J3530" s="4"/>
      <c r="K3530" s="4"/>
      <c r="L3530" s="4"/>
      <c r="M3530" s="4"/>
      <c r="N3530" s="4"/>
      <c r="O3530" s="4"/>
      <c r="P3530" s="4"/>
      <c r="Q3530" s="4"/>
      <c r="R3530" s="4"/>
      <c r="S3530" s="4"/>
      <c r="T3530" s="4"/>
      <c r="U3530" s="4"/>
      <c r="V3530" s="4"/>
    </row>
    <row r="3531" spans="1:22" ht="38.25" x14ac:dyDescent="0.25">
      <c r="A3531" s="152" t="s">
        <v>2271</v>
      </c>
      <c r="B3531" s="17" t="s">
        <v>626</v>
      </c>
      <c r="C3531" s="103">
        <v>2023</v>
      </c>
      <c r="D3531" s="274">
        <v>0.38</v>
      </c>
      <c r="E3531" s="273">
        <v>1</v>
      </c>
      <c r="F3531" s="162">
        <v>15</v>
      </c>
      <c r="G3531" s="25">
        <v>25.502269999999999</v>
      </c>
      <c r="H3531" s="289"/>
      <c r="I3531" s="4"/>
      <c r="J3531" s="4"/>
      <c r="K3531" s="4"/>
      <c r="L3531" s="4"/>
      <c r="M3531" s="4"/>
      <c r="N3531" s="4"/>
      <c r="O3531" s="4"/>
      <c r="P3531" s="4"/>
      <c r="Q3531" s="4"/>
      <c r="R3531" s="4"/>
      <c r="S3531" s="4"/>
      <c r="T3531" s="4"/>
      <c r="U3531" s="4"/>
      <c r="V3531" s="4"/>
    </row>
    <row r="3532" spans="1:22" ht="38.25" x14ac:dyDescent="0.25">
      <c r="A3532" s="152" t="s">
        <v>2271</v>
      </c>
      <c r="B3532" s="17" t="s">
        <v>632</v>
      </c>
      <c r="C3532" s="103">
        <v>2023</v>
      </c>
      <c r="D3532" s="274">
        <v>0.38</v>
      </c>
      <c r="E3532" s="273">
        <v>1</v>
      </c>
      <c r="F3532" s="162">
        <v>15</v>
      </c>
      <c r="G3532" s="25">
        <v>27.583869999999997</v>
      </c>
      <c r="H3532" s="289"/>
      <c r="I3532" s="4"/>
      <c r="J3532" s="4"/>
      <c r="K3532" s="4"/>
      <c r="L3532" s="4"/>
      <c r="M3532" s="4"/>
      <c r="N3532" s="4"/>
      <c r="O3532" s="4"/>
      <c r="P3532" s="4"/>
      <c r="Q3532" s="4"/>
      <c r="R3532" s="4"/>
      <c r="S3532" s="4"/>
      <c r="T3532" s="4"/>
      <c r="U3532" s="4"/>
      <c r="V3532" s="4"/>
    </row>
    <row r="3533" spans="1:22" ht="25.5" x14ac:dyDescent="0.25">
      <c r="A3533" s="152" t="s">
        <v>2271</v>
      </c>
      <c r="B3533" s="17" t="s">
        <v>639</v>
      </c>
      <c r="C3533" s="103">
        <v>2023</v>
      </c>
      <c r="D3533" s="274">
        <v>0.38</v>
      </c>
      <c r="E3533" s="273">
        <v>1</v>
      </c>
      <c r="F3533" s="162">
        <v>15</v>
      </c>
      <c r="G3533" s="25">
        <v>35.445629999999994</v>
      </c>
      <c r="H3533" s="289"/>
      <c r="I3533" s="4"/>
      <c r="J3533" s="4"/>
      <c r="K3533" s="4"/>
      <c r="L3533" s="4"/>
      <c r="M3533" s="4"/>
      <c r="N3533" s="4"/>
      <c r="O3533" s="4"/>
      <c r="P3533" s="4"/>
      <c r="Q3533" s="4"/>
      <c r="R3533" s="4"/>
      <c r="S3533" s="4"/>
      <c r="T3533" s="4"/>
      <c r="U3533" s="4"/>
      <c r="V3533" s="4"/>
    </row>
    <row r="3534" spans="1:22" ht="25.5" x14ac:dyDescent="0.25">
      <c r="A3534" s="152" t="s">
        <v>2271</v>
      </c>
      <c r="B3534" s="17" t="s">
        <v>640</v>
      </c>
      <c r="C3534" s="103">
        <v>2023</v>
      </c>
      <c r="D3534" s="274">
        <v>0.38</v>
      </c>
      <c r="E3534" s="273">
        <v>1</v>
      </c>
      <c r="F3534" s="162">
        <v>15</v>
      </c>
      <c r="G3534" s="25">
        <v>45.10698</v>
      </c>
      <c r="H3534" s="289"/>
      <c r="I3534" s="4"/>
      <c r="J3534" s="4"/>
      <c r="K3534" s="4"/>
      <c r="L3534" s="4"/>
      <c r="M3534" s="4"/>
      <c r="N3534" s="4"/>
      <c r="O3534" s="4"/>
      <c r="P3534" s="4"/>
      <c r="Q3534" s="4"/>
      <c r="R3534" s="4"/>
      <c r="S3534" s="4"/>
      <c r="T3534" s="4"/>
      <c r="U3534" s="4"/>
      <c r="V3534" s="4"/>
    </row>
    <row r="3535" spans="1:22" x14ac:dyDescent="0.25">
      <c r="A3535" s="152" t="s">
        <v>2271</v>
      </c>
      <c r="B3535" s="17" t="s">
        <v>1435</v>
      </c>
      <c r="C3535" s="103">
        <v>2023</v>
      </c>
      <c r="D3535" s="274">
        <v>0.38</v>
      </c>
      <c r="E3535" s="273">
        <v>1</v>
      </c>
      <c r="F3535" s="162">
        <v>15</v>
      </c>
      <c r="G3535" s="25">
        <v>26.483150000000002</v>
      </c>
      <c r="H3535" s="289"/>
      <c r="I3535" s="4"/>
      <c r="J3535" s="4"/>
      <c r="K3535" s="4"/>
      <c r="L3535" s="4"/>
      <c r="M3535" s="4"/>
      <c r="N3535" s="4"/>
      <c r="O3535" s="4"/>
      <c r="P3535" s="4"/>
      <c r="Q3535" s="4"/>
      <c r="R3535" s="4"/>
      <c r="S3535" s="4"/>
      <c r="T3535" s="4"/>
      <c r="U3535" s="4"/>
      <c r="V3535" s="4"/>
    </row>
    <row r="3536" spans="1:22" x14ac:dyDescent="0.25">
      <c r="A3536" s="152" t="s">
        <v>2271</v>
      </c>
      <c r="B3536" s="17" t="s">
        <v>641</v>
      </c>
      <c r="C3536" s="103">
        <v>2023</v>
      </c>
      <c r="D3536" s="274">
        <v>0.38</v>
      </c>
      <c r="E3536" s="273">
        <v>1</v>
      </c>
      <c r="F3536" s="162">
        <v>15</v>
      </c>
      <c r="G3536" s="25">
        <v>40.143320000000003</v>
      </c>
      <c r="H3536" s="289"/>
      <c r="I3536" s="4"/>
      <c r="J3536" s="4"/>
      <c r="K3536" s="4"/>
      <c r="L3536" s="4"/>
      <c r="M3536" s="4"/>
      <c r="N3536" s="4"/>
      <c r="O3536" s="4"/>
      <c r="P3536" s="4"/>
      <c r="Q3536" s="4"/>
      <c r="R3536" s="4"/>
      <c r="S3536" s="4"/>
      <c r="T3536" s="4"/>
      <c r="U3536" s="4"/>
      <c r="V3536" s="4"/>
    </row>
    <row r="3537" spans="1:22" x14ac:dyDescent="0.25">
      <c r="A3537" s="152" t="s">
        <v>2271</v>
      </c>
      <c r="B3537" s="17" t="s">
        <v>1436</v>
      </c>
      <c r="C3537" s="103">
        <v>2023</v>
      </c>
      <c r="D3537" s="274">
        <v>0.38</v>
      </c>
      <c r="E3537" s="273">
        <v>1</v>
      </c>
      <c r="F3537" s="162">
        <v>135</v>
      </c>
      <c r="G3537" s="25">
        <v>73.080289999999991</v>
      </c>
      <c r="H3537" s="289"/>
      <c r="I3537" s="4"/>
      <c r="J3537" s="4"/>
      <c r="K3537" s="4"/>
      <c r="L3537" s="4"/>
      <c r="M3537" s="4"/>
      <c r="N3537" s="4"/>
      <c r="O3537" s="4"/>
      <c r="P3537" s="4"/>
      <c r="Q3537" s="4"/>
      <c r="R3537" s="4"/>
      <c r="S3537" s="4"/>
      <c r="T3537" s="4"/>
      <c r="U3537" s="4"/>
      <c r="V3537" s="4"/>
    </row>
    <row r="3538" spans="1:22" ht="25.5" x14ac:dyDescent="0.25">
      <c r="A3538" s="152" t="s">
        <v>2271</v>
      </c>
      <c r="B3538" s="17" t="s">
        <v>643</v>
      </c>
      <c r="C3538" s="103">
        <v>2023</v>
      </c>
      <c r="D3538" s="274">
        <v>0.38</v>
      </c>
      <c r="E3538" s="273">
        <v>2</v>
      </c>
      <c r="F3538" s="162">
        <v>15</v>
      </c>
      <c r="G3538" s="25">
        <v>67.379100000000008</v>
      </c>
      <c r="H3538" s="289"/>
      <c r="I3538" s="4"/>
      <c r="J3538" s="4"/>
      <c r="K3538" s="4"/>
      <c r="L3538" s="4"/>
      <c r="M3538" s="4"/>
      <c r="N3538" s="4"/>
      <c r="O3538" s="4"/>
      <c r="P3538" s="4"/>
      <c r="Q3538" s="4"/>
      <c r="R3538" s="4"/>
      <c r="S3538" s="4"/>
      <c r="T3538" s="4"/>
      <c r="U3538" s="4"/>
      <c r="V3538" s="4"/>
    </row>
    <row r="3539" spans="1:22" ht="25.5" x14ac:dyDescent="0.25">
      <c r="A3539" s="152" t="s">
        <v>2271</v>
      </c>
      <c r="B3539" s="17" t="s">
        <v>644</v>
      </c>
      <c r="C3539" s="103">
        <v>2023</v>
      </c>
      <c r="D3539" s="274">
        <v>0.38</v>
      </c>
      <c r="E3539" s="273">
        <v>1</v>
      </c>
      <c r="F3539" s="162">
        <v>7.5</v>
      </c>
      <c r="G3539" s="25">
        <v>24.114599999999999</v>
      </c>
      <c r="H3539" s="289"/>
      <c r="I3539" s="4"/>
      <c r="J3539" s="4"/>
      <c r="K3539" s="4"/>
      <c r="L3539" s="4"/>
      <c r="M3539" s="4"/>
      <c r="N3539" s="4"/>
      <c r="O3539" s="4"/>
      <c r="P3539" s="4"/>
      <c r="Q3539" s="4"/>
      <c r="R3539" s="4"/>
      <c r="S3539" s="4"/>
      <c r="T3539" s="4"/>
      <c r="U3539" s="4"/>
      <c r="V3539" s="4"/>
    </row>
    <row r="3540" spans="1:22" x14ac:dyDescent="0.25">
      <c r="A3540" s="152" t="s">
        <v>2271</v>
      </c>
      <c r="B3540" s="17" t="s">
        <v>645</v>
      </c>
      <c r="C3540" s="103">
        <v>2023</v>
      </c>
      <c r="D3540" s="274">
        <v>0.38</v>
      </c>
      <c r="E3540" s="273">
        <v>1</v>
      </c>
      <c r="F3540" s="162">
        <v>10</v>
      </c>
      <c r="G3540" s="25">
        <v>23.854380000000003</v>
      </c>
      <c r="H3540" s="289"/>
      <c r="I3540" s="4"/>
      <c r="J3540" s="4"/>
      <c r="K3540" s="4"/>
      <c r="L3540" s="4"/>
      <c r="M3540" s="4"/>
      <c r="N3540" s="4"/>
      <c r="O3540" s="4"/>
      <c r="P3540" s="4"/>
      <c r="Q3540" s="4"/>
      <c r="R3540" s="4"/>
      <c r="S3540" s="4"/>
      <c r="T3540" s="4"/>
      <c r="U3540" s="4"/>
      <c r="V3540" s="4"/>
    </row>
    <row r="3541" spans="1:22" ht="25.5" x14ac:dyDescent="0.25">
      <c r="A3541" s="152" t="s">
        <v>2271</v>
      </c>
      <c r="B3541" s="17" t="s">
        <v>648</v>
      </c>
      <c r="C3541" s="103">
        <v>2023</v>
      </c>
      <c r="D3541" s="274">
        <v>0.38</v>
      </c>
      <c r="E3541" s="273">
        <v>1</v>
      </c>
      <c r="F3541" s="162">
        <v>10</v>
      </c>
      <c r="G3541" s="25">
        <v>27.055580000000003</v>
      </c>
      <c r="H3541" s="289"/>
      <c r="I3541" s="4"/>
      <c r="J3541" s="4"/>
      <c r="K3541" s="4"/>
      <c r="L3541" s="4"/>
      <c r="M3541" s="4"/>
      <c r="N3541" s="4"/>
      <c r="O3541" s="4"/>
      <c r="P3541" s="4"/>
      <c r="Q3541" s="4"/>
      <c r="R3541" s="4"/>
      <c r="S3541" s="4"/>
      <c r="T3541" s="4"/>
      <c r="U3541" s="4"/>
      <c r="V3541" s="4"/>
    </row>
    <row r="3542" spans="1:22" x14ac:dyDescent="0.25">
      <c r="A3542" s="152" t="s">
        <v>2271</v>
      </c>
      <c r="B3542" s="17" t="s">
        <v>650</v>
      </c>
      <c r="C3542" s="103">
        <v>2023</v>
      </c>
      <c r="D3542" s="274">
        <v>0.38</v>
      </c>
      <c r="E3542" s="273">
        <v>1</v>
      </c>
      <c r="F3542" s="162">
        <v>15</v>
      </c>
      <c r="G3542" s="25">
        <v>34.363390000000003</v>
      </c>
      <c r="H3542" s="289"/>
      <c r="I3542" s="4"/>
      <c r="J3542" s="4"/>
      <c r="K3542" s="4"/>
      <c r="L3542" s="4"/>
      <c r="M3542" s="4"/>
      <c r="N3542" s="4"/>
      <c r="O3542" s="4"/>
      <c r="P3542" s="4"/>
      <c r="Q3542" s="4"/>
      <c r="R3542" s="4"/>
      <c r="S3542" s="4"/>
      <c r="T3542" s="4"/>
      <c r="U3542" s="4"/>
      <c r="V3542" s="4"/>
    </row>
    <row r="3543" spans="1:22" x14ac:dyDescent="0.25">
      <c r="A3543" s="152" t="s">
        <v>2271</v>
      </c>
      <c r="B3543" s="17" t="s">
        <v>1437</v>
      </c>
      <c r="C3543" s="103">
        <v>2023</v>
      </c>
      <c r="D3543" s="274">
        <v>0.38</v>
      </c>
      <c r="E3543" s="273">
        <v>1</v>
      </c>
      <c r="F3543" s="162">
        <v>10</v>
      </c>
      <c r="G3543" s="25">
        <v>28.14113</v>
      </c>
      <c r="H3543" s="289"/>
      <c r="I3543" s="4"/>
      <c r="J3543" s="4"/>
      <c r="K3543" s="4"/>
      <c r="L3543" s="4"/>
      <c r="M3543" s="4"/>
      <c r="N3543" s="4"/>
      <c r="O3543" s="4"/>
      <c r="P3543" s="4"/>
      <c r="Q3543" s="4"/>
      <c r="R3543" s="4"/>
      <c r="S3543" s="4"/>
      <c r="T3543" s="4"/>
      <c r="U3543" s="4"/>
      <c r="V3543" s="4"/>
    </row>
    <row r="3544" spans="1:22" x14ac:dyDescent="0.25">
      <c r="A3544" s="152" t="s">
        <v>2271</v>
      </c>
      <c r="B3544" s="17" t="s">
        <v>652</v>
      </c>
      <c r="C3544" s="103">
        <v>2023</v>
      </c>
      <c r="D3544" s="274">
        <v>0.38</v>
      </c>
      <c r="E3544" s="273">
        <v>1</v>
      </c>
      <c r="F3544" s="162">
        <v>50</v>
      </c>
      <c r="G3544" s="25">
        <v>24.963570000000001</v>
      </c>
      <c r="H3544" s="289"/>
      <c r="I3544" s="4"/>
      <c r="J3544" s="4"/>
      <c r="K3544" s="4"/>
      <c r="L3544" s="4"/>
      <c r="M3544" s="4"/>
      <c r="N3544" s="4"/>
      <c r="O3544" s="4"/>
      <c r="P3544" s="4"/>
      <c r="Q3544" s="4"/>
      <c r="R3544" s="4"/>
      <c r="S3544" s="4"/>
      <c r="T3544" s="4"/>
      <c r="U3544" s="4"/>
      <c r="V3544" s="4"/>
    </row>
    <row r="3545" spans="1:22" ht="25.5" x14ac:dyDescent="0.25">
      <c r="A3545" s="152" t="s">
        <v>2271</v>
      </c>
      <c r="B3545" s="17" t="s">
        <v>653</v>
      </c>
      <c r="C3545" s="103">
        <v>2023</v>
      </c>
      <c r="D3545" s="274">
        <v>0.38</v>
      </c>
      <c r="E3545" s="273">
        <v>1</v>
      </c>
      <c r="F3545" s="162">
        <v>10</v>
      </c>
      <c r="G3545" s="25">
        <v>24.956869999999999</v>
      </c>
      <c r="H3545" s="289"/>
      <c r="I3545" s="4"/>
      <c r="J3545" s="4"/>
      <c r="K3545" s="4"/>
      <c r="L3545" s="4"/>
      <c r="M3545" s="4"/>
      <c r="N3545" s="4"/>
      <c r="O3545" s="4"/>
      <c r="P3545" s="4"/>
      <c r="Q3545" s="4"/>
      <c r="R3545" s="4"/>
      <c r="S3545" s="4"/>
      <c r="T3545" s="4"/>
      <c r="U3545" s="4"/>
      <c r="V3545" s="4"/>
    </row>
    <row r="3546" spans="1:22" x14ac:dyDescent="0.25">
      <c r="A3546" s="152" t="s">
        <v>2271</v>
      </c>
      <c r="B3546" s="17" t="s">
        <v>2405</v>
      </c>
      <c r="C3546" s="103">
        <v>2023</v>
      </c>
      <c r="D3546" s="274">
        <v>0.38</v>
      </c>
      <c r="E3546" s="273">
        <v>1</v>
      </c>
      <c r="F3546" s="162">
        <v>5</v>
      </c>
      <c r="G3546" s="25">
        <v>30.591000000000001</v>
      </c>
      <c r="H3546" s="289"/>
      <c r="I3546" s="4"/>
      <c r="J3546" s="4"/>
      <c r="K3546" s="4"/>
      <c r="L3546" s="4"/>
      <c r="M3546" s="4"/>
      <c r="N3546" s="4"/>
      <c r="O3546" s="4"/>
      <c r="P3546" s="4"/>
      <c r="Q3546" s="4"/>
      <c r="R3546" s="4"/>
      <c r="S3546" s="4"/>
      <c r="T3546" s="4"/>
      <c r="U3546" s="4"/>
      <c r="V3546" s="4"/>
    </row>
    <row r="3547" spans="1:22" x14ac:dyDescent="0.25">
      <c r="A3547" s="152" t="s">
        <v>2271</v>
      </c>
      <c r="B3547" s="17" t="s">
        <v>656</v>
      </c>
      <c r="C3547" s="103">
        <v>2023</v>
      </c>
      <c r="D3547" s="274">
        <v>0.38</v>
      </c>
      <c r="E3547" s="273">
        <v>1</v>
      </c>
      <c r="F3547" s="162">
        <v>15</v>
      </c>
      <c r="G3547" s="25">
        <v>27.987749999999998</v>
      </c>
      <c r="H3547" s="289"/>
      <c r="I3547" s="4"/>
      <c r="J3547" s="4"/>
      <c r="K3547" s="4"/>
      <c r="L3547" s="4"/>
      <c r="M3547" s="4"/>
      <c r="N3547" s="4"/>
      <c r="O3547" s="4"/>
      <c r="P3547" s="4"/>
      <c r="Q3547" s="4"/>
      <c r="R3547" s="4"/>
      <c r="S3547" s="4"/>
      <c r="T3547" s="4"/>
      <c r="U3547" s="4"/>
      <c r="V3547" s="4"/>
    </row>
    <row r="3548" spans="1:22" x14ac:dyDescent="0.25">
      <c r="A3548" s="152" t="s">
        <v>2271</v>
      </c>
      <c r="B3548" s="17" t="s">
        <v>657</v>
      </c>
      <c r="C3548" s="103">
        <v>2023</v>
      </c>
      <c r="D3548" s="274">
        <v>0.38</v>
      </c>
      <c r="E3548" s="273">
        <v>1</v>
      </c>
      <c r="F3548" s="162">
        <v>7</v>
      </c>
      <c r="G3548" s="25">
        <v>27.56344</v>
      </c>
      <c r="H3548" s="289"/>
      <c r="I3548" s="4"/>
      <c r="J3548" s="4"/>
      <c r="K3548" s="4"/>
      <c r="L3548" s="4"/>
      <c r="M3548" s="4"/>
      <c r="N3548" s="4"/>
      <c r="O3548" s="4"/>
      <c r="P3548" s="4"/>
      <c r="Q3548" s="4"/>
      <c r="R3548" s="4"/>
      <c r="S3548" s="4"/>
      <c r="T3548" s="4"/>
      <c r="U3548" s="4"/>
      <c r="V3548" s="4"/>
    </row>
    <row r="3549" spans="1:22" ht="38.25" x14ac:dyDescent="0.25">
      <c r="A3549" s="152" t="s">
        <v>2271</v>
      </c>
      <c r="B3549" s="24" t="s">
        <v>1628</v>
      </c>
      <c r="C3549" s="103">
        <v>2023</v>
      </c>
      <c r="D3549" s="103">
        <v>10</v>
      </c>
      <c r="E3549" s="273">
        <v>1</v>
      </c>
      <c r="F3549" s="162">
        <v>140</v>
      </c>
      <c r="G3549" s="25">
        <v>455.15956</v>
      </c>
      <c r="H3549" s="289"/>
      <c r="I3549" s="4"/>
      <c r="J3549" s="4"/>
      <c r="K3549" s="4"/>
      <c r="L3549" s="4"/>
      <c r="M3549" s="4"/>
      <c r="N3549" s="4"/>
      <c r="O3549" s="4"/>
      <c r="P3549" s="4"/>
      <c r="Q3549" s="4"/>
      <c r="R3549" s="4"/>
      <c r="S3549" s="4"/>
      <c r="T3549" s="4"/>
      <c r="U3549" s="4"/>
      <c r="V3549" s="4"/>
    </row>
    <row r="3550" spans="1:22" ht="38.25" x14ac:dyDescent="0.25">
      <c r="A3550" s="152" t="s">
        <v>2271</v>
      </c>
      <c r="B3550" s="24" t="s">
        <v>1628</v>
      </c>
      <c r="C3550" s="103">
        <v>2023</v>
      </c>
      <c r="D3550" s="103">
        <v>10</v>
      </c>
      <c r="E3550" s="273">
        <v>1</v>
      </c>
      <c r="F3550" s="162">
        <v>20</v>
      </c>
      <c r="G3550" s="25">
        <v>453.58067999999997</v>
      </c>
      <c r="H3550" s="289"/>
      <c r="I3550" s="4"/>
      <c r="J3550" s="4"/>
      <c r="K3550" s="4"/>
      <c r="L3550" s="4"/>
      <c r="M3550" s="4"/>
      <c r="N3550" s="4"/>
      <c r="O3550" s="4"/>
      <c r="P3550" s="4"/>
      <c r="Q3550" s="4"/>
      <c r="R3550" s="4"/>
      <c r="S3550" s="4"/>
      <c r="T3550" s="4"/>
      <c r="U3550" s="4"/>
      <c r="V3550" s="4"/>
    </row>
    <row r="3551" spans="1:22" ht="51" x14ac:dyDescent="0.25">
      <c r="A3551" s="152" t="s">
        <v>2271</v>
      </c>
      <c r="B3551" s="17" t="s">
        <v>1595</v>
      </c>
      <c r="C3551" s="103">
        <v>2023</v>
      </c>
      <c r="D3551" s="103">
        <v>10</v>
      </c>
      <c r="E3551" s="273">
        <v>1</v>
      </c>
      <c r="F3551" s="162">
        <v>15</v>
      </c>
      <c r="G3551" s="25">
        <v>455.20278999999999</v>
      </c>
      <c r="H3551" s="289"/>
      <c r="I3551" s="4"/>
      <c r="J3551" s="4"/>
      <c r="K3551" s="4"/>
      <c r="L3551" s="4"/>
      <c r="M3551" s="4"/>
      <c r="N3551" s="4"/>
      <c r="O3551" s="4"/>
      <c r="P3551" s="4"/>
      <c r="Q3551" s="4"/>
      <c r="R3551" s="4"/>
      <c r="S3551" s="4"/>
      <c r="T3551" s="4"/>
      <c r="U3551" s="4"/>
      <c r="V3551" s="4"/>
    </row>
    <row r="3552" spans="1:22" ht="51" x14ac:dyDescent="0.25">
      <c r="A3552" s="152" t="s">
        <v>2271</v>
      </c>
      <c r="B3552" s="17" t="s">
        <v>1596</v>
      </c>
      <c r="C3552" s="103">
        <v>2023</v>
      </c>
      <c r="D3552" s="103">
        <v>10</v>
      </c>
      <c r="E3552" s="273">
        <v>1</v>
      </c>
      <c r="F3552" s="162">
        <v>85</v>
      </c>
      <c r="G3552" s="25">
        <v>452.07914</v>
      </c>
      <c r="H3552" s="289"/>
      <c r="I3552" s="4"/>
      <c r="J3552" s="4"/>
      <c r="K3552" s="4"/>
      <c r="L3552" s="4"/>
      <c r="M3552" s="4"/>
      <c r="N3552" s="4"/>
      <c r="O3552" s="4"/>
      <c r="P3552" s="4"/>
      <c r="Q3552" s="4"/>
      <c r="R3552" s="4"/>
      <c r="S3552" s="4"/>
      <c r="T3552" s="4"/>
      <c r="U3552" s="4"/>
      <c r="V3552" s="4"/>
    </row>
    <row r="3553" spans="1:22" ht="51" x14ac:dyDescent="0.25">
      <c r="A3553" s="152" t="s">
        <v>2271</v>
      </c>
      <c r="B3553" s="17" t="s">
        <v>2406</v>
      </c>
      <c r="C3553" s="103">
        <v>2023</v>
      </c>
      <c r="D3553" s="103">
        <v>10</v>
      </c>
      <c r="E3553" s="273">
        <v>1</v>
      </c>
      <c r="F3553" s="162">
        <v>15</v>
      </c>
      <c r="G3553" s="25">
        <v>452.69493999999997</v>
      </c>
      <c r="H3553" s="289"/>
      <c r="I3553" s="4"/>
      <c r="J3553" s="4"/>
      <c r="K3553" s="4"/>
      <c r="L3553" s="4"/>
      <c r="M3553" s="4"/>
      <c r="N3553" s="4"/>
      <c r="O3553" s="4"/>
      <c r="P3553" s="4"/>
      <c r="Q3553" s="4"/>
      <c r="R3553" s="4"/>
      <c r="S3553" s="4"/>
      <c r="T3553" s="4"/>
      <c r="U3553" s="4"/>
      <c r="V3553" s="4"/>
    </row>
    <row r="3554" spans="1:22" x14ac:dyDescent="0.25">
      <c r="A3554" s="152" t="s">
        <v>2271</v>
      </c>
      <c r="B3554" s="17" t="s">
        <v>1630</v>
      </c>
      <c r="C3554" s="103">
        <v>2023</v>
      </c>
      <c r="D3554" s="103">
        <v>10</v>
      </c>
      <c r="E3554" s="273">
        <v>1</v>
      </c>
      <c r="F3554" s="162">
        <v>15</v>
      </c>
      <c r="G3554" s="25">
        <v>455.05303000000004</v>
      </c>
      <c r="H3554" s="289"/>
      <c r="I3554" s="4"/>
      <c r="J3554" s="4"/>
      <c r="K3554" s="4"/>
      <c r="L3554" s="4"/>
      <c r="M3554" s="4"/>
      <c r="N3554" s="4"/>
      <c r="O3554" s="4"/>
      <c r="P3554" s="4"/>
      <c r="Q3554" s="4"/>
      <c r="R3554" s="4"/>
      <c r="S3554" s="4"/>
      <c r="T3554" s="4"/>
      <c r="U3554" s="4"/>
      <c r="V3554" s="4"/>
    </row>
    <row r="3555" spans="1:22" ht="25.5" x14ac:dyDescent="0.25">
      <c r="A3555" s="152" t="s">
        <v>2271</v>
      </c>
      <c r="B3555" s="17" t="s">
        <v>659</v>
      </c>
      <c r="C3555" s="103">
        <v>2023</v>
      </c>
      <c r="D3555" s="274">
        <v>0.38</v>
      </c>
      <c r="E3555" s="273">
        <v>1</v>
      </c>
      <c r="F3555" s="162">
        <v>15</v>
      </c>
      <c r="G3555" s="25">
        <v>49.203180000000003</v>
      </c>
      <c r="H3555" s="289"/>
      <c r="I3555" s="4"/>
      <c r="J3555" s="4"/>
      <c r="K3555" s="4"/>
      <c r="L3555" s="4"/>
      <c r="M3555" s="4"/>
      <c r="N3555" s="4"/>
      <c r="O3555" s="4"/>
      <c r="P3555" s="4"/>
      <c r="Q3555" s="4"/>
      <c r="R3555" s="4"/>
      <c r="S3555" s="4"/>
      <c r="T3555" s="4"/>
      <c r="U3555" s="4"/>
      <c r="V3555" s="4"/>
    </row>
    <row r="3556" spans="1:22" x14ac:dyDescent="0.25">
      <c r="A3556" s="152" t="s">
        <v>2271</v>
      </c>
      <c r="B3556" s="24" t="s">
        <v>1439</v>
      </c>
      <c r="C3556" s="103">
        <v>2023</v>
      </c>
      <c r="D3556" s="274">
        <v>0.38</v>
      </c>
      <c r="E3556" s="273">
        <v>2</v>
      </c>
      <c r="F3556" s="162">
        <v>15</v>
      </c>
      <c r="G3556" s="25">
        <v>82.34814999999999</v>
      </c>
      <c r="H3556" s="289"/>
      <c r="I3556" s="4"/>
      <c r="J3556" s="4"/>
      <c r="K3556" s="4"/>
      <c r="L3556" s="4"/>
      <c r="M3556" s="4"/>
      <c r="N3556" s="4"/>
      <c r="O3556" s="4"/>
      <c r="P3556" s="4"/>
      <c r="Q3556" s="4"/>
      <c r="R3556" s="4"/>
      <c r="S3556" s="4"/>
      <c r="T3556" s="4"/>
      <c r="U3556" s="4"/>
      <c r="V3556" s="4"/>
    </row>
    <row r="3557" spans="1:22" x14ac:dyDescent="0.25">
      <c r="A3557" s="152" t="s">
        <v>2271</v>
      </c>
      <c r="B3557" s="24" t="s">
        <v>662</v>
      </c>
      <c r="C3557" s="103">
        <v>2023</v>
      </c>
      <c r="D3557" s="274">
        <v>0.38</v>
      </c>
      <c r="E3557" s="273">
        <v>1</v>
      </c>
      <c r="F3557" s="162">
        <v>50</v>
      </c>
      <c r="G3557" s="25">
        <v>34.421620000000004</v>
      </c>
      <c r="H3557" s="289"/>
      <c r="I3557" s="4"/>
      <c r="J3557" s="4"/>
      <c r="K3557" s="4"/>
      <c r="L3557" s="4"/>
      <c r="M3557" s="4"/>
      <c r="N3557" s="4"/>
      <c r="O3557" s="4"/>
      <c r="P3557" s="4"/>
      <c r="Q3557" s="4"/>
      <c r="R3557" s="4"/>
      <c r="S3557" s="4"/>
      <c r="T3557" s="4"/>
      <c r="U3557" s="4"/>
      <c r="V3557" s="4"/>
    </row>
    <row r="3558" spans="1:22" x14ac:dyDescent="0.25">
      <c r="A3558" s="152" t="s">
        <v>2271</v>
      </c>
      <c r="B3558" s="24" t="s">
        <v>663</v>
      </c>
      <c r="C3558" s="103">
        <v>2023</v>
      </c>
      <c r="D3558" s="274">
        <v>0.38</v>
      </c>
      <c r="E3558" s="273">
        <v>1</v>
      </c>
      <c r="F3558" s="162">
        <v>15</v>
      </c>
      <c r="G3558" s="25">
        <v>35.157640000000001</v>
      </c>
      <c r="H3558" s="289"/>
      <c r="I3558" s="4"/>
      <c r="J3558" s="4"/>
      <c r="K3558" s="4"/>
      <c r="L3558" s="4"/>
      <c r="M3558" s="4"/>
      <c r="N3558" s="4"/>
      <c r="O3558" s="4"/>
      <c r="P3558" s="4"/>
      <c r="Q3558" s="4"/>
      <c r="R3558" s="4"/>
      <c r="S3558" s="4"/>
      <c r="T3558" s="4"/>
      <c r="U3558" s="4"/>
      <c r="V3558" s="4"/>
    </row>
    <row r="3559" spans="1:22" ht="25.5" x14ac:dyDescent="0.25">
      <c r="A3559" s="152" t="s">
        <v>2271</v>
      </c>
      <c r="B3559" s="24" t="s">
        <v>664</v>
      </c>
      <c r="C3559" s="103">
        <v>2023</v>
      </c>
      <c r="D3559" s="274">
        <v>0.38</v>
      </c>
      <c r="E3559" s="273">
        <v>3</v>
      </c>
      <c r="F3559" s="162">
        <v>15</v>
      </c>
      <c r="G3559" s="25">
        <v>120.76214999999999</v>
      </c>
      <c r="H3559" s="289"/>
      <c r="I3559" s="4"/>
      <c r="J3559" s="4"/>
      <c r="K3559" s="4"/>
      <c r="L3559" s="4"/>
      <c r="M3559" s="4"/>
      <c r="N3559" s="4"/>
      <c r="O3559" s="4"/>
      <c r="P3559" s="4"/>
      <c r="Q3559" s="4"/>
      <c r="R3559" s="4"/>
      <c r="S3559" s="4"/>
      <c r="T3559" s="4"/>
      <c r="U3559" s="4"/>
      <c r="V3559" s="4"/>
    </row>
    <row r="3560" spans="1:22" ht="25.5" x14ac:dyDescent="0.25">
      <c r="A3560" s="152" t="s">
        <v>2271</v>
      </c>
      <c r="B3560" s="24" t="s">
        <v>665</v>
      </c>
      <c r="C3560" s="103">
        <v>2023</v>
      </c>
      <c r="D3560" s="274">
        <v>0.38</v>
      </c>
      <c r="E3560" s="273">
        <v>1</v>
      </c>
      <c r="F3560" s="162">
        <v>15</v>
      </c>
      <c r="G3560" s="25">
        <v>21.937459999999998</v>
      </c>
      <c r="H3560" s="289"/>
      <c r="I3560" s="4"/>
      <c r="J3560" s="4"/>
      <c r="K3560" s="4"/>
      <c r="L3560" s="4"/>
      <c r="M3560" s="4"/>
      <c r="N3560" s="4"/>
      <c r="O3560" s="4"/>
      <c r="P3560" s="4"/>
      <c r="Q3560" s="4"/>
      <c r="R3560" s="4"/>
      <c r="S3560" s="4"/>
      <c r="T3560" s="4"/>
      <c r="U3560" s="4"/>
      <c r="V3560" s="4"/>
    </row>
    <row r="3561" spans="1:22" x14ac:dyDescent="0.25">
      <c r="A3561" s="152" t="s">
        <v>2271</v>
      </c>
      <c r="B3561" s="24" t="s">
        <v>1442</v>
      </c>
      <c r="C3561" s="103">
        <v>2023</v>
      </c>
      <c r="D3561" s="274">
        <v>0.38</v>
      </c>
      <c r="E3561" s="273">
        <v>1</v>
      </c>
      <c r="F3561" s="162">
        <v>80</v>
      </c>
      <c r="G3561" s="25">
        <v>70.659929999999989</v>
      </c>
      <c r="H3561" s="289"/>
      <c r="I3561" s="4"/>
      <c r="J3561" s="4"/>
      <c r="K3561" s="4"/>
      <c r="L3561" s="4"/>
      <c r="M3561" s="4"/>
      <c r="N3561" s="4"/>
      <c r="O3561" s="4"/>
      <c r="P3561" s="4"/>
      <c r="Q3561" s="4"/>
      <c r="R3561" s="4"/>
      <c r="S3561" s="4"/>
      <c r="T3561" s="4"/>
      <c r="U3561" s="4"/>
      <c r="V3561" s="4"/>
    </row>
    <row r="3562" spans="1:22" ht="25.5" x14ac:dyDescent="0.25">
      <c r="A3562" s="152" t="s">
        <v>2271</v>
      </c>
      <c r="B3562" s="24" t="s">
        <v>667</v>
      </c>
      <c r="C3562" s="103">
        <v>2023</v>
      </c>
      <c r="D3562" s="274">
        <v>0.38</v>
      </c>
      <c r="E3562" s="273">
        <v>1</v>
      </c>
      <c r="F3562" s="162">
        <v>15</v>
      </c>
      <c r="G3562" s="25">
        <v>44.805630000000001</v>
      </c>
      <c r="H3562" s="289"/>
      <c r="I3562" s="4"/>
      <c r="J3562" s="4"/>
      <c r="K3562" s="4"/>
      <c r="L3562" s="4"/>
      <c r="M3562" s="4"/>
      <c r="N3562" s="4"/>
      <c r="O3562" s="4"/>
      <c r="P3562" s="4"/>
      <c r="Q3562" s="4"/>
      <c r="R3562" s="4"/>
      <c r="S3562" s="4"/>
      <c r="T3562" s="4"/>
      <c r="U3562" s="4"/>
      <c r="V3562" s="4"/>
    </row>
    <row r="3563" spans="1:22" ht="25.5" x14ac:dyDescent="0.25">
      <c r="A3563" s="152" t="s">
        <v>2271</v>
      </c>
      <c r="B3563" s="24" t="s">
        <v>669</v>
      </c>
      <c r="C3563" s="103">
        <v>2023</v>
      </c>
      <c r="D3563" s="274">
        <v>0.38</v>
      </c>
      <c r="E3563" s="273">
        <v>1</v>
      </c>
      <c r="F3563" s="162">
        <v>11</v>
      </c>
      <c r="G3563" s="25">
        <v>47.526830000000004</v>
      </c>
      <c r="H3563" s="289"/>
      <c r="I3563" s="4"/>
      <c r="J3563" s="4"/>
      <c r="K3563" s="4"/>
      <c r="L3563" s="4"/>
      <c r="M3563" s="4"/>
      <c r="N3563" s="4"/>
      <c r="O3563" s="4"/>
      <c r="P3563" s="4"/>
      <c r="Q3563" s="4"/>
      <c r="R3563" s="4"/>
      <c r="S3563" s="4"/>
      <c r="T3563" s="4"/>
      <c r="U3563" s="4"/>
      <c r="V3563" s="4"/>
    </row>
    <row r="3564" spans="1:22" ht="25.5" x14ac:dyDescent="0.25">
      <c r="A3564" s="152" t="s">
        <v>2271</v>
      </c>
      <c r="B3564" s="24" t="s">
        <v>670</v>
      </c>
      <c r="C3564" s="103">
        <v>2023</v>
      </c>
      <c r="D3564" s="274">
        <v>0.38</v>
      </c>
      <c r="E3564" s="273">
        <v>1</v>
      </c>
      <c r="F3564" s="162">
        <v>15</v>
      </c>
      <c r="G3564" s="25">
        <v>28.47118</v>
      </c>
      <c r="H3564" s="289"/>
      <c r="I3564" s="4"/>
      <c r="J3564" s="4"/>
      <c r="K3564" s="4"/>
      <c r="L3564" s="4"/>
      <c r="M3564" s="4"/>
      <c r="N3564" s="4"/>
      <c r="O3564" s="4"/>
      <c r="P3564" s="4"/>
      <c r="Q3564" s="4"/>
      <c r="R3564" s="4"/>
      <c r="S3564" s="4"/>
      <c r="T3564" s="4"/>
      <c r="U3564" s="4"/>
      <c r="V3564" s="4"/>
    </row>
    <row r="3565" spans="1:22" ht="25.5" x14ac:dyDescent="0.25">
      <c r="A3565" s="152" t="s">
        <v>2271</v>
      </c>
      <c r="B3565" s="24" t="s">
        <v>2407</v>
      </c>
      <c r="C3565" s="103">
        <v>2023</v>
      </c>
      <c r="D3565" s="274">
        <v>0.38</v>
      </c>
      <c r="E3565" s="273">
        <v>1</v>
      </c>
      <c r="F3565" s="162">
        <v>15</v>
      </c>
      <c r="G3565" s="25">
        <v>22.280840000000001</v>
      </c>
      <c r="H3565" s="289"/>
      <c r="I3565" s="4"/>
      <c r="J3565" s="4"/>
      <c r="K3565" s="4"/>
      <c r="L3565" s="4"/>
      <c r="M3565" s="4"/>
      <c r="N3565" s="4"/>
      <c r="O3565" s="4"/>
      <c r="P3565" s="4"/>
      <c r="Q3565" s="4"/>
      <c r="R3565" s="4"/>
      <c r="S3565" s="4"/>
      <c r="T3565" s="4"/>
      <c r="U3565" s="4"/>
      <c r="V3565" s="4"/>
    </row>
    <row r="3566" spans="1:22" ht="25.5" x14ac:dyDescent="0.25">
      <c r="A3566" s="152" t="s">
        <v>2271</v>
      </c>
      <c r="B3566" s="24" t="s">
        <v>1443</v>
      </c>
      <c r="C3566" s="103">
        <v>2023</v>
      </c>
      <c r="D3566" s="274">
        <v>0.38</v>
      </c>
      <c r="E3566" s="273">
        <v>1</v>
      </c>
      <c r="F3566" s="162">
        <v>15</v>
      </c>
      <c r="G3566" s="25">
        <v>42.109540000000003</v>
      </c>
      <c r="H3566" s="289"/>
      <c r="I3566" s="4"/>
      <c r="J3566" s="4"/>
      <c r="K3566" s="4"/>
      <c r="L3566" s="4"/>
      <c r="M3566" s="4"/>
      <c r="N3566" s="4"/>
      <c r="O3566" s="4"/>
      <c r="P3566" s="4"/>
      <c r="Q3566" s="4"/>
      <c r="R3566" s="4"/>
      <c r="S3566" s="4"/>
      <c r="T3566" s="4"/>
      <c r="U3566" s="4"/>
      <c r="V3566" s="4"/>
    </row>
    <row r="3567" spans="1:22" ht="25.5" x14ac:dyDescent="0.25">
      <c r="A3567" s="152" t="s">
        <v>2271</v>
      </c>
      <c r="B3567" s="24" t="s">
        <v>2408</v>
      </c>
      <c r="C3567" s="103">
        <v>2023</v>
      </c>
      <c r="D3567" s="274">
        <v>0.38</v>
      </c>
      <c r="E3567" s="273">
        <v>1</v>
      </c>
      <c r="F3567" s="162">
        <v>15</v>
      </c>
      <c r="G3567" s="25">
        <v>22.72925</v>
      </c>
      <c r="H3567" s="289"/>
      <c r="I3567" s="4"/>
      <c r="J3567" s="4"/>
      <c r="K3567" s="4"/>
      <c r="L3567" s="4"/>
      <c r="M3567" s="4"/>
      <c r="N3567" s="4"/>
      <c r="O3567" s="4"/>
      <c r="P3567" s="4"/>
      <c r="Q3567" s="4"/>
      <c r="R3567" s="4"/>
      <c r="S3567" s="4"/>
      <c r="T3567" s="4"/>
      <c r="U3567" s="4"/>
      <c r="V3567" s="4"/>
    </row>
    <row r="3568" spans="1:22" ht="38.25" x14ac:dyDescent="0.25">
      <c r="A3568" s="152" t="s">
        <v>2271</v>
      </c>
      <c r="B3568" s="24" t="s">
        <v>681</v>
      </c>
      <c r="C3568" s="103">
        <v>2023</v>
      </c>
      <c r="D3568" s="274">
        <v>0.38</v>
      </c>
      <c r="E3568" s="273">
        <v>1</v>
      </c>
      <c r="F3568" s="162">
        <v>15</v>
      </c>
      <c r="G3568" s="25">
        <v>28.140250000000002</v>
      </c>
      <c r="H3568" s="289"/>
      <c r="I3568" s="4"/>
      <c r="J3568" s="4"/>
      <c r="K3568" s="4"/>
      <c r="L3568" s="4"/>
      <c r="M3568" s="4"/>
      <c r="N3568" s="4"/>
      <c r="O3568" s="4"/>
      <c r="P3568" s="4"/>
      <c r="Q3568" s="4"/>
      <c r="R3568" s="4"/>
      <c r="S3568" s="4"/>
      <c r="T3568" s="4"/>
      <c r="U3568" s="4"/>
      <c r="V3568" s="4"/>
    </row>
    <row r="3569" spans="1:22" ht="38.25" x14ac:dyDescent="0.25">
      <c r="A3569" s="152" t="s">
        <v>2271</v>
      </c>
      <c r="B3569" s="24" t="s">
        <v>1445</v>
      </c>
      <c r="C3569" s="103">
        <v>2023</v>
      </c>
      <c r="D3569" s="274">
        <v>0.38</v>
      </c>
      <c r="E3569" s="273">
        <v>2</v>
      </c>
      <c r="F3569" s="162">
        <v>15</v>
      </c>
      <c r="G3569" s="25">
        <v>43.916400000000003</v>
      </c>
      <c r="H3569" s="289"/>
      <c r="I3569" s="4"/>
      <c r="J3569" s="4"/>
      <c r="K3569" s="4"/>
      <c r="L3569" s="4"/>
      <c r="M3569" s="4"/>
      <c r="N3569" s="4"/>
      <c r="O3569" s="4"/>
      <c r="P3569" s="4"/>
      <c r="Q3569" s="4"/>
      <c r="R3569" s="4"/>
      <c r="S3569" s="4"/>
      <c r="T3569" s="4"/>
      <c r="U3569" s="4"/>
      <c r="V3569" s="4"/>
    </row>
    <row r="3570" spans="1:22" ht="25.5" x14ac:dyDescent="0.25">
      <c r="A3570" s="152" t="s">
        <v>2271</v>
      </c>
      <c r="B3570" s="24" t="s">
        <v>1597</v>
      </c>
      <c r="C3570" s="103">
        <v>2023</v>
      </c>
      <c r="D3570" s="274">
        <v>10</v>
      </c>
      <c r="E3570" s="273">
        <v>1</v>
      </c>
      <c r="F3570" s="162">
        <v>15</v>
      </c>
      <c r="G3570" s="25">
        <v>454.50188000000003</v>
      </c>
      <c r="H3570" s="289"/>
      <c r="I3570" s="4"/>
      <c r="J3570" s="4"/>
      <c r="K3570" s="4"/>
      <c r="L3570" s="4"/>
      <c r="M3570" s="4"/>
      <c r="N3570" s="4"/>
      <c r="O3570" s="4"/>
      <c r="P3570" s="4"/>
      <c r="Q3570" s="4"/>
      <c r="R3570" s="4"/>
      <c r="S3570" s="4"/>
      <c r="T3570" s="4"/>
      <c r="U3570" s="4"/>
      <c r="V3570" s="4"/>
    </row>
    <row r="3571" spans="1:22" x14ac:dyDescent="0.25">
      <c r="A3571" s="152" t="s">
        <v>2271</v>
      </c>
      <c r="B3571" s="24" t="s">
        <v>1630</v>
      </c>
      <c r="C3571" s="103">
        <v>2023</v>
      </c>
      <c r="D3571" s="274">
        <v>10</v>
      </c>
      <c r="E3571" s="273">
        <v>1</v>
      </c>
      <c r="F3571" s="162">
        <v>5</v>
      </c>
      <c r="G3571" s="25">
        <v>452.11005999999998</v>
      </c>
      <c r="H3571" s="289"/>
      <c r="I3571" s="4"/>
      <c r="J3571" s="4"/>
      <c r="K3571" s="4"/>
      <c r="L3571" s="4"/>
      <c r="M3571" s="4"/>
      <c r="N3571" s="4"/>
      <c r="O3571" s="4"/>
      <c r="P3571" s="4"/>
      <c r="Q3571" s="4"/>
      <c r="R3571" s="4"/>
      <c r="S3571" s="4"/>
      <c r="T3571" s="4"/>
      <c r="U3571" s="4"/>
      <c r="V3571" s="4"/>
    </row>
    <row r="3572" spans="1:22" ht="25.5" x14ac:dyDescent="0.25">
      <c r="A3572" s="152" t="s">
        <v>2271</v>
      </c>
      <c r="B3572" s="24" t="s">
        <v>686</v>
      </c>
      <c r="C3572" s="103">
        <v>2023</v>
      </c>
      <c r="D3572" s="274">
        <v>0.38</v>
      </c>
      <c r="E3572" s="273">
        <v>1</v>
      </c>
      <c r="F3572" s="162">
        <v>30</v>
      </c>
      <c r="G3572" s="25">
        <v>50.663230000000006</v>
      </c>
      <c r="H3572" s="289"/>
      <c r="I3572" s="4"/>
      <c r="J3572" s="4"/>
      <c r="K3572" s="4"/>
      <c r="L3572" s="4"/>
      <c r="M3572" s="4"/>
      <c r="N3572" s="4"/>
      <c r="O3572" s="4"/>
      <c r="P3572" s="4"/>
      <c r="Q3572" s="4"/>
      <c r="R3572" s="4"/>
      <c r="S3572" s="4"/>
      <c r="T3572" s="4"/>
      <c r="U3572" s="4"/>
      <c r="V3572" s="4"/>
    </row>
    <row r="3573" spans="1:22" ht="51" customHeight="1" x14ac:dyDescent="0.25">
      <c r="A3573" s="152" t="s">
        <v>2271</v>
      </c>
      <c r="B3573" s="24" t="s">
        <v>1448</v>
      </c>
      <c r="C3573" s="103">
        <v>2023</v>
      </c>
      <c r="D3573" s="274">
        <v>0.38</v>
      </c>
      <c r="E3573" s="273">
        <v>8</v>
      </c>
      <c r="F3573" s="162" t="s">
        <v>2409</v>
      </c>
      <c r="G3573" s="25">
        <v>216.82481999999999</v>
      </c>
      <c r="H3573" s="289"/>
      <c r="I3573" s="4"/>
      <c r="J3573" s="4"/>
      <c r="K3573" s="4"/>
      <c r="L3573" s="4"/>
      <c r="M3573" s="4"/>
      <c r="N3573" s="4"/>
      <c r="O3573" s="4"/>
      <c r="P3573" s="4"/>
      <c r="Q3573" s="4"/>
      <c r="R3573" s="4"/>
      <c r="S3573" s="4"/>
      <c r="T3573" s="4"/>
      <c r="U3573" s="4"/>
      <c r="V3573" s="4"/>
    </row>
    <row r="3574" spans="1:22" ht="25.5" x14ac:dyDescent="0.25">
      <c r="A3574" s="152" t="s">
        <v>2271</v>
      </c>
      <c r="B3574" s="24" t="s">
        <v>690</v>
      </c>
      <c r="C3574" s="103">
        <v>2023</v>
      </c>
      <c r="D3574" s="274">
        <v>0.38</v>
      </c>
      <c r="E3574" s="273">
        <v>1</v>
      </c>
      <c r="F3574" s="162">
        <v>15</v>
      </c>
      <c r="G3574" s="25">
        <v>32.806069999999998</v>
      </c>
      <c r="H3574" s="289"/>
      <c r="I3574" s="4"/>
      <c r="J3574" s="4"/>
      <c r="K3574" s="4"/>
      <c r="L3574" s="4"/>
      <c r="M3574" s="4"/>
      <c r="N3574" s="4"/>
      <c r="O3574" s="4"/>
      <c r="P3574" s="4"/>
      <c r="Q3574" s="4"/>
      <c r="R3574" s="4"/>
      <c r="S3574" s="4"/>
      <c r="T3574" s="4"/>
      <c r="U3574" s="4"/>
      <c r="V3574" s="4"/>
    </row>
    <row r="3575" spans="1:22" ht="25.5" x14ac:dyDescent="0.25">
      <c r="A3575" s="152" t="s">
        <v>2271</v>
      </c>
      <c r="B3575" s="24" t="s">
        <v>693</v>
      </c>
      <c r="C3575" s="103">
        <v>2023</v>
      </c>
      <c r="D3575" s="274">
        <v>0.38</v>
      </c>
      <c r="E3575" s="273">
        <v>1</v>
      </c>
      <c r="F3575" s="162">
        <v>15</v>
      </c>
      <c r="G3575" s="25">
        <v>27.272630000000003</v>
      </c>
      <c r="H3575" s="289"/>
      <c r="I3575" s="4"/>
      <c r="J3575" s="4"/>
      <c r="K3575" s="4"/>
      <c r="L3575" s="4"/>
      <c r="M3575" s="4"/>
      <c r="N3575" s="4"/>
      <c r="O3575" s="4"/>
      <c r="P3575" s="4"/>
      <c r="Q3575" s="4"/>
      <c r="R3575" s="4"/>
      <c r="S3575" s="4"/>
      <c r="T3575" s="4"/>
      <c r="U3575" s="4"/>
      <c r="V3575" s="4"/>
    </row>
    <row r="3576" spans="1:22" x14ac:dyDescent="0.25">
      <c r="A3576" s="152" t="s">
        <v>2271</v>
      </c>
      <c r="B3576" s="24" t="s">
        <v>695</v>
      </c>
      <c r="C3576" s="103">
        <v>2023</v>
      </c>
      <c r="D3576" s="274">
        <v>0.38</v>
      </c>
      <c r="E3576" s="273">
        <v>1</v>
      </c>
      <c r="F3576" s="162">
        <v>5</v>
      </c>
      <c r="G3576" s="25">
        <v>36.341889999999999</v>
      </c>
      <c r="H3576" s="289"/>
      <c r="I3576" s="4"/>
      <c r="J3576" s="4"/>
      <c r="K3576" s="4"/>
      <c r="L3576" s="4"/>
      <c r="M3576" s="4"/>
      <c r="N3576" s="4"/>
      <c r="O3576" s="4"/>
      <c r="P3576" s="4"/>
      <c r="Q3576" s="4"/>
      <c r="R3576" s="4"/>
      <c r="S3576" s="4"/>
      <c r="T3576" s="4"/>
      <c r="U3576" s="4"/>
      <c r="V3576" s="4"/>
    </row>
    <row r="3577" spans="1:22" x14ac:dyDescent="0.25">
      <c r="A3577" s="152" t="s">
        <v>2271</v>
      </c>
      <c r="B3577" s="24" t="s">
        <v>2410</v>
      </c>
      <c r="C3577" s="103">
        <v>2023</v>
      </c>
      <c r="D3577" s="274">
        <v>0.38</v>
      </c>
      <c r="E3577" s="273">
        <v>1</v>
      </c>
      <c r="F3577" s="162">
        <v>5</v>
      </c>
      <c r="G3577" s="25">
        <v>33.423260000000006</v>
      </c>
      <c r="H3577" s="289"/>
      <c r="I3577" s="4"/>
      <c r="J3577" s="4"/>
      <c r="K3577" s="4"/>
      <c r="L3577" s="4"/>
      <c r="M3577" s="4"/>
      <c r="N3577" s="4"/>
      <c r="O3577" s="4"/>
      <c r="P3577" s="4"/>
      <c r="Q3577" s="4"/>
      <c r="R3577" s="4"/>
      <c r="S3577" s="4"/>
      <c r="T3577" s="4"/>
      <c r="U3577" s="4"/>
      <c r="V3577" s="4"/>
    </row>
    <row r="3578" spans="1:22" x14ac:dyDescent="0.25">
      <c r="A3578" s="152" t="s">
        <v>2271</v>
      </c>
      <c r="B3578" s="24" t="s">
        <v>699</v>
      </c>
      <c r="C3578" s="103">
        <v>2023</v>
      </c>
      <c r="D3578" s="274">
        <v>0.38</v>
      </c>
      <c r="E3578" s="273">
        <v>1</v>
      </c>
      <c r="F3578" s="162">
        <v>50</v>
      </c>
      <c r="G3578" s="25">
        <v>36.866169999999997</v>
      </c>
      <c r="H3578" s="289"/>
      <c r="I3578" s="4"/>
      <c r="J3578" s="4"/>
      <c r="K3578" s="4"/>
      <c r="L3578" s="4"/>
      <c r="M3578" s="4"/>
      <c r="N3578" s="4"/>
      <c r="O3578" s="4"/>
      <c r="P3578" s="4"/>
      <c r="Q3578" s="4"/>
      <c r="R3578" s="4"/>
      <c r="S3578" s="4"/>
      <c r="T3578" s="4"/>
      <c r="U3578" s="4"/>
      <c r="V3578" s="4"/>
    </row>
    <row r="3579" spans="1:22" ht="25.5" x14ac:dyDescent="0.25">
      <c r="A3579" s="152" t="s">
        <v>2271</v>
      </c>
      <c r="B3579" s="24" t="s">
        <v>700</v>
      </c>
      <c r="C3579" s="103">
        <v>2023</v>
      </c>
      <c r="D3579" s="274">
        <v>0.38</v>
      </c>
      <c r="E3579" s="273">
        <v>1</v>
      </c>
      <c r="F3579" s="162">
        <v>7.5</v>
      </c>
      <c r="G3579" s="25">
        <v>29.692610000000002</v>
      </c>
      <c r="H3579" s="289"/>
      <c r="I3579" s="4"/>
      <c r="J3579" s="4"/>
      <c r="K3579" s="4"/>
      <c r="L3579" s="4"/>
      <c r="M3579" s="4"/>
      <c r="N3579" s="4"/>
      <c r="O3579" s="4"/>
      <c r="P3579" s="4"/>
      <c r="Q3579" s="4"/>
      <c r="R3579" s="4"/>
      <c r="S3579" s="4"/>
      <c r="T3579" s="4"/>
      <c r="U3579" s="4"/>
      <c r="V3579" s="4"/>
    </row>
    <row r="3580" spans="1:22" ht="25.5" x14ac:dyDescent="0.25">
      <c r="A3580" s="152" t="s">
        <v>2271</v>
      </c>
      <c r="B3580" s="24" t="s">
        <v>1449</v>
      </c>
      <c r="C3580" s="103">
        <v>2023</v>
      </c>
      <c r="D3580" s="274">
        <v>0.38</v>
      </c>
      <c r="E3580" s="273">
        <v>2</v>
      </c>
      <c r="F3580" s="162">
        <v>60</v>
      </c>
      <c r="G3580" s="25">
        <v>80.371649999999988</v>
      </c>
      <c r="H3580" s="289"/>
      <c r="I3580" s="4"/>
      <c r="J3580" s="4"/>
      <c r="K3580" s="4"/>
      <c r="L3580" s="4"/>
      <c r="M3580" s="4"/>
      <c r="N3580" s="4"/>
      <c r="O3580" s="4"/>
      <c r="P3580" s="4"/>
      <c r="Q3580" s="4"/>
      <c r="R3580" s="4"/>
      <c r="S3580" s="4"/>
      <c r="T3580" s="4"/>
      <c r="U3580" s="4"/>
      <c r="V3580" s="4"/>
    </row>
    <row r="3581" spans="1:22" ht="38.25" x14ac:dyDescent="0.25">
      <c r="A3581" s="152" t="s">
        <v>2271</v>
      </c>
      <c r="B3581" s="24" t="s">
        <v>705</v>
      </c>
      <c r="C3581" s="103">
        <v>2023</v>
      </c>
      <c r="D3581" s="274">
        <v>0.38</v>
      </c>
      <c r="E3581" s="273">
        <v>1</v>
      </c>
      <c r="F3581" s="162">
        <v>20</v>
      </c>
      <c r="G3581" s="25">
        <v>27.351049999999997</v>
      </c>
      <c r="H3581" s="289"/>
      <c r="I3581" s="4"/>
      <c r="J3581" s="4"/>
      <c r="K3581" s="4"/>
      <c r="L3581" s="4"/>
      <c r="M3581" s="4"/>
      <c r="N3581" s="4"/>
      <c r="O3581" s="4"/>
      <c r="P3581" s="4"/>
      <c r="Q3581" s="4"/>
      <c r="R3581" s="4"/>
      <c r="S3581" s="4"/>
      <c r="T3581" s="4"/>
      <c r="U3581" s="4"/>
      <c r="V3581" s="4"/>
    </row>
    <row r="3582" spans="1:22" ht="51" x14ac:dyDescent="0.25">
      <c r="A3582" s="152" t="s">
        <v>2271</v>
      </c>
      <c r="B3582" s="24" t="s">
        <v>706</v>
      </c>
      <c r="C3582" s="103">
        <v>2023</v>
      </c>
      <c r="D3582" s="274">
        <v>0.38</v>
      </c>
      <c r="E3582" s="273">
        <v>1</v>
      </c>
      <c r="F3582" s="162">
        <v>15</v>
      </c>
      <c r="G3582" s="25">
        <v>28.231480000000001</v>
      </c>
      <c r="H3582" s="289"/>
      <c r="I3582" s="4"/>
      <c r="J3582" s="4"/>
      <c r="K3582" s="4"/>
      <c r="L3582" s="4"/>
      <c r="M3582" s="4"/>
      <c r="N3582" s="4"/>
      <c r="O3582" s="4"/>
      <c r="P3582" s="4"/>
      <c r="Q3582" s="4"/>
      <c r="R3582" s="4"/>
      <c r="S3582" s="4"/>
      <c r="T3582" s="4"/>
      <c r="U3582" s="4"/>
      <c r="V3582" s="4"/>
    </row>
    <row r="3583" spans="1:22" ht="25.5" x14ac:dyDescent="0.25">
      <c r="A3583" s="152" t="s">
        <v>2271</v>
      </c>
      <c r="B3583" s="24" t="s">
        <v>707</v>
      </c>
      <c r="C3583" s="103">
        <v>2023</v>
      </c>
      <c r="D3583" s="274">
        <v>0.38</v>
      </c>
      <c r="E3583" s="273">
        <v>1</v>
      </c>
      <c r="F3583" s="162">
        <v>14</v>
      </c>
      <c r="G3583" s="25">
        <v>27.941599999999998</v>
      </c>
      <c r="H3583" s="289"/>
      <c r="I3583" s="4"/>
      <c r="J3583" s="4"/>
      <c r="K3583" s="4"/>
      <c r="L3583" s="4"/>
      <c r="M3583" s="4"/>
      <c r="N3583" s="4"/>
      <c r="O3583" s="4"/>
      <c r="P3583" s="4"/>
      <c r="Q3583" s="4"/>
      <c r="R3583" s="4"/>
      <c r="S3583" s="4"/>
      <c r="T3583" s="4"/>
      <c r="U3583" s="4"/>
      <c r="V3583" s="4"/>
    </row>
    <row r="3584" spans="1:22" ht="38.25" x14ac:dyDescent="0.25">
      <c r="A3584" s="152" t="s">
        <v>2271</v>
      </c>
      <c r="B3584" s="24" t="s">
        <v>708</v>
      </c>
      <c r="C3584" s="103">
        <v>2023</v>
      </c>
      <c r="D3584" s="274">
        <v>0.38</v>
      </c>
      <c r="E3584" s="273">
        <v>1</v>
      </c>
      <c r="F3584" s="162">
        <v>15</v>
      </c>
      <c r="G3584" s="25">
        <v>20.77704</v>
      </c>
      <c r="H3584" s="289"/>
      <c r="I3584" s="4"/>
      <c r="J3584" s="4"/>
      <c r="K3584" s="4"/>
      <c r="L3584" s="4"/>
      <c r="M3584" s="4"/>
      <c r="N3584" s="4"/>
      <c r="O3584" s="4"/>
      <c r="P3584" s="4"/>
      <c r="Q3584" s="4"/>
      <c r="R3584" s="4"/>
      <c r="S3584" s="4"/>
      <c r="T3584" s="4"/>
      <c r="U3584" s="4"/>
      <c r="V3584" s="4"/>
    </row>
    <row r="3585" spans="1:22" ht="38.25" x14ac:dyDescent="0.25">
      <c r="A3585" s="152" t="s">
        <v>2271</v>
      </c>
      <c r="B3585" s="24" t="s">
        <v>709</v>
      </c>
      <c r="C3585" s="103">
        <v>2023</v>
      </c>
      <c r="D3585" s="274">
        <v>0.38</v>
      </c>
      <c r="E3585" s="273">
        <v>2</v>
      </c>
      <c r="F3585" s="162">
        <v>10</v>
      </c>
      <c r="G3585" s="25">
        <v>48.195660000000004</v>
      </c>
      <c r="H3585" s="289"/>
      <c r="I3585" s="4"/>
      <c r="J3585" s="4"/>
      <c r="K3585" s="4"/>
      <c r="L3585" s="4"/>
      <c r="M3585" s="4"/>
      <c r="N3585" s="4"/>
      <c r="O3585" s="4"/>
      <c r="P3585" s="4"/>
      <c r="Q3585" s="4"/>
      <c r="R3585" s="4"/>
      <c r="S3585" s="4"/>
      <c r="T3585" s="4"/>
      <c r="U3585" s="4"/>
      <c r="V3585" s="4"/>
    </row>
    <row r="3586" spans="1:22" ht="25.5" x14ac:dyDescent="0.25">
      <c r="A3586" s="152" t="s">
        <v>2271</v>
      </c>
      <c r="B3586" s="24" t="s">
        <v>2411</v>
      </c>
      <c r="C3586" s="103">
        <v>2023</v>
      </c>
      <c r="D3586" s="274">
        <v>0.38</v>
      </c>
      <c r="E3586" s="273">
        <v>1</v>
      </c>
      <c r="F3586" s="162">
        <v>8</v>
      </c>
      <c r="G3586" s="25">
        <v>40.520339999999997</v>
      </c>
      <c r="H3586" s="289"/>
      <c r="I3586" s="4"/>
      <c r="J3586" s="4"/>
      <c r="K3586" s="4"/>
      <c r="L3586" s="4"/>
      <c r="M3586" s="4"/>
      <c r="N3586" s="4"/>
      <c r="O3586" s="4"/>
      <c r="P3586" s="4"/>
      <c r="Q3586" s="4"/>
      <c r="R3586" s="4"/>
      <c r="S3586" s="4"/>
      <c r="T3586" s="4"/>
      <c r="U3586" s="4"/>
      <c r="V3586" s="4"/>
    </row>
    <row r="3587" spans="1:22" ht="25.5" x14ac:dyDescent="0.25">
      <c r="A3587" s="152" t="s">
        <v>2271</v>
      </c>
      <c r="B3587" s="24" t="s">
        <v>2412</v>
      </c>
      <c r="C3587" s="103">
        <v>2023</v>
      </c>
      <c r="D3587" s="274">
        <v>0.38</v>
      </c>
      <c r="E3587" s="273">
        <v>1</v>
      </c>
      <c r="F3587" s="162">
        <v>15</v>
      </c>
      <c r="G3587" s="25">
        <v>35.361660000000001</v>
      </c>
      <c r="H3587" s="289"/>
      <c r="I3587" s="4"/>
      <c r="J3587" s="4"/>
      <c r="K3587" s="4"/>
      <c r="L3587" s="4"/>
      <c r="M3587" s="4"/>
      <c r="N3587" s="4"/>
      <c r="O3587" s="4"/>
      <c r="P3587" s="4"/>
      <c r="Q3587" s="4"/>
      <c r="R3587" s="4"/>
      <c r="S3587" s="4"/>
      <c r="T3587" s="4"/>
      <c r="U3587" s="4"/>
      <c r="V3587" s="4"/>
    </row>
    <row r="3588" spans="1:22" x14ac:dyDescent="0.25">
      <c r="A3588" s="152" t="s">
        <v>2271</v>
      </c>
      <c r="B3588" s="24" t="s">
        <v>1886</v>
      </c>
      <c r="C3588" s="103">
        <v>2023</v>
      </c>
      <c r="D3588" s="274">
        <v>0.38</v>
      </c>
      <c r="E3588" s="273">
        <v>18</v>
      </c>
      <c r="F3588" s="162">
        <v>7.5</v>
      </c>
      <c r="G3588" s="25">
        <v>354.56009000000006</v>
      </c>
      <c r="H3588" s="289"/>
      <c r="I3588" s="4"/>
      <c r="J3588" s="4"/>
      <c r="K3588" s="4"/>
      <c r="L3588" s="4"/>
      <c r="M3588" s="4"/>
      <c r="N3588" s="4"/>
      <c r="O3588" s="4"/>
      <c r="P3588" s="4"/>
      <c r="Q3588" s="4"/>
      <c r="R3588" s="4"/>
      <c r="S3588" s="4"/>
      <c r="T3588" s="4"/>
      <c r="U3588" s="4"/>
      <c r="V3588" s="4"/>
    </row>
    <row r="3589" spans="1:22" x14ac:dyDescent="0.25">
      <c r="A3589" s="152" t="s">
        <v>2271</v>
      </c>
      <c r="B3589" s="24" t="s">
        <v>1887</v>
      </c>
      <c r="C3589" s="103">
        <v>2023</v>
      </c>
      <c r="D3589" s="274">
        <v>0.38</v>
      </c>
      <c r="E3589" s="273">
        <v>20</v>
      </c>
      <c r="F3589" s="162">
        <v>0</v>
      </c>
      <c r="G3589" s="25">
        <v>577.16143999999997</v>
      </c>
      <c r="H3589" s="289"/>
      <c r="I3589" s="4"/>
      <c r="J3589" s="4"/>
      <c r="K3589" s="4"/>
      <c r="L3589" s="4"/>
      <c r="M3589" s="4"/>
      <c r="N3589" s="4"/>
      <c r="O3589" s="4"/>
      <c r="P3589" s="4"/>
      <c r="Q3589" s="4"/>
      <c r="R3589" s="4"/>
      <c r="S3589" s="4"/>
      <c r="T3589" s="4"/>
      <c r="U3589" s="4"/>
      <c r="V3589" s="4"/>
    </row>
    <row r="3590" spans="1:22" x14ac:dyDescent="0.25">
      <c r="A3590" s="152" t="s">
        <v>2271</v>
      </c>
      <c r="B3590" s="24" t="s">
        <v>2413</v>
      </c>
      <c r="C3590" s="103">
        <v>2023</v>
      </c>
      <c r="D3590" s="274">
        <v>0.38</v>
      </c>
      <c r="E3590" s="273">
        <v>7</v>
      </c>
      <c r="F3590" s="162">
        <v>0</v>
      </c>
      <c r="G3590" s="25">
        <v>191.08782000000002</v>
      </c>
      <c r="H3590" s="289"/>
      <c r="I3590" s="4"/>
      <c r="J3590" s="4"/>
      <c r="K3590" s="4"/>
      <c r="L3590" s="4"/>
      <c r="M3590" s="4"/>
      <c r="N3590" s="4"/>
      <c r="O3590" s="4"/>
      <c r="P3590" s="4"/>
      <c r="Q3590" s="4"/>
      <c r="R3590" s="4"/>
      <c r="S3590" s="4"/>
      <c r="T3590" s="4"/>
      <c r="U3590" s="4"/>
      <c r="V3590" s="4"/>
    </row>
    <row r="3591" spans="1:22" x14ac:dyDescent="0.25">
      <c r="A3591" s="152" t="s">
        <v>2271</v>
      </c>
      <c r="B3591" s="24" t="s">
        <v>1873</v>
      </c>
      <c r="C3591" s="103">
        <v>2023</v>
      </c>
      <c r="D3591" s="274">
        <v>0.38</v>
      </c>
      <c r="E3591" s="273">
        <v>13</v>
      </c>
      <c r="F3591" s="162">
        <v>14</v>
      </c>
      <c r="G3591" s="25">
        <v>338.88688000000002</v>
      </c>
      <c r="H3591" s="289"/>
      <c r="I3591" s="4"/>
      <c r="J3591" s="4"/>
      <c r="K3591" s="4"/>
      <c r="L3591" s="4"/>
      <c r="M3591" s="4"/>
      <c r="N3591" s="4"/>
      <c r="O3591" s="4"/>
      <c r="P3591" s="4"/>
      <c r="Q3591" s="4"/>
      <c r="R3591" s="4"/>
      <c r="S3591" s="4"/>
      <c r="T3591" s="4"/>
      <c r="U3591" s="4"/>
      <c r="V3591" s="4"/>
    </row>
    <row r="3592" spans="1:22" x14ac:dyDescent="0.25">
      <c r="A3592" s="152" t="s">
        <v>2271</v>
      </c>
      <c r="B3592" s="24" t="s">
        <v>1888</v>
      </c>
      <c r="C3592" s="103">
        <v>2023</v>
      </c>
      <c r="D3592" s="274">
        <v>0.38</v>
      </c>
      <c r="E3592" s="273">
        <v>5</v>
      </c>
      <c r="F3592" s="162">
        <v>15</v>
      </c>
      <c r="G3592" s="25">
        <v>138.21937</v>
      </c>
      <c r="H3592" s="289"/>
      <c r="I3592" s="4"/>
      <c r="J3592" s="4"/>
      <c r="K3592" s="4"/>
      <c r="L3592" s="4"/>
      <c r="M3592" s="4"/>
      <c r="N3592" s="4"/>
      <c r="O3592" s="4"/>
      <c r="P3592" s="4"/>
      <c r="Q3592" s="4"/>
      <c r="R3592" s="4"/>
      <c r="S3592" s="4"/>
      <c r="T3592" s="4"/>
      <c r="U3592" s="4"/>
      <c r="V3592" s="4"/>
    </row>
    <row r="3593" spans="1:22" x14ac:dyDescent="0.25">
      <c r="A3593" s="152" t="s">
        <v>2271</v>
      </c>
      <c r="B3593" s="24" t="s">
        <v>1598</v>
      </c>
      <c r="C3593" s="103">
        <v>2023</v>
      </c>
      <c r="D3593" s="274">
        <v>0.38</v>
      </c>
      <c r="E3593" s="273">
        <v>1</v>
      </c>
      <c r="F3593" s="162">
        <v>30</v>
      </c>
      <c r="G3593" s="26">
        <v>28.081889999999998</v>
      </c>
      <c r="H3593" s="289"/>
      <c r="I3593" s="4"/>
      <c r="J3593" s="4"/>
      <c r="K3593" s="4"/>
      <c r="L3593" s="4"/>
      <c r="M3593" s="4"/>
      <c r="N3593" s="4"/>
      <c r="O3593" s="4"/>
      <c r="P3593" s="4"/>
      <c r="Q3593" s="4"/>
      <c r="R3593" s="4"/>
      <c r="S3593" s="4"/>
      <c r="T3593" s="4"/>
      <c r="U3593" s="4"/>
      <c r="V3593" s="4"/>
    </row>
    <row r="3594" spans="1:22" ht="25.5" x14ac:dyDescent="0.25">
      <c r="A3594" s="152" t="s">
        <v>2271</v>
      </c>
      <c r="B3594" s="24" t="s">
        <v>734</v>
      </c>
      <c r="C3594" s="103">
        <v>2023</v>
      </c>
      <c r="D3594" s="274">
        <v>0.38</v>
      </c>
      <c r="E3594" s="273">
        <v>1</v>
      </c>
      <c r="F3594" s="162">
        <v>5</v>
      </c>
      <c r="G3594" s="26">
        <v>23.090549999999997</v>
      </c>
      <c r="H3594" s="289"/>
      <c r="I3594" s="4"/>
      <c r="J3594" s="4"/>
      <c r="K3594" s="4"/>
      <c r="L3594" s="4"/>
      <c r="M3594" s="4"/>
      <c r="N3594" s="4"/>
      <c r="O3594" s="4"/>
      <c r="P3594" s="4"/>
      <c r="Q3594" s="4"/>
      <c r="R3594" s="4"/>
      <c r="S3594" s="4"/>
      <c r="T3594" s="4"/>
      <c r="U3594" s="4"/>
      <c r="V3594" s="4"/>
    </row>
    <row r="3595" spans="1:22" x14ac:dyDescent="0.25">
      <c r="A3595" s="152" t="s">
        <v>2271</v>
      </c>
      <c r="B3595" s="24" t="s">
        <v>737</v>
      </c>
      <c r="C3595" s="103">
        <v>2023</v>
      </c>
      <c r="D3595" s="274">
        <v>0.38</v>
      </c>
      <c r="E3595" s="273">
        <v>1</v>
      </c>
      <c r="F3595" s="162">
        <v>8</v>
      </c>
      <c r="G3595" s="26">
        <v>24.305630000000001</v>
      </c>
      <c r="H3595" s="289"/>
      <c r="I3595" s="4"/>
      <c r="J3595" s="4"/>
      <c r="K3595" s="4"/>
      <c r="L3595" s="4"/>
      <c r="M3595" s="4"/>
      <c r="N3595" s="4"/>
      <c r="O3595" s="4"/>
      <c r="P3595" s="4"/>
      <c r="Q3595" s="4"/>
      <c r="R3595" s="4"/>
      <c r="S3595" s="4"/>
      <c r="T3595" s="4"/>
      <c r="U3595" s="4"/>
      <c r="V3595" s="4"/>
    </row>
    <row r="3596" spans="1:22" x14ac:dyDescent="0.25">
      <c r="A3596" s="152" t="s">
        <v>2271</v>
      </c>
      <c r="B3596" s="24" t="s">
        <v>738</v>
      </c>
      <c r="C3596" s="103">
        <v>2023</v>
      </c>
      <c r="D3596" s="274">
        <v>0.38</v>
      </c>
      <c r="E3596" s="273">
        <v>1</v>
      </c>
      <c r="F3596" s="162">
        <v>15</v>
      </c>
      <c r="G3596" s="26">
        <v>27.605040000000002</v>
      </c>
      <c r="H3596" s="289"/>
      <c r="I3596" s="4"/>
      <c r="J3596" s="4"/>
      <c r="K3596" s="4"/>
      <c r="L3596" s="4"/>
      <c r="M3596" s="4"/>
      <c r="N3596" s="4"/>
      <c r="O3596" s="4"/>
      <c r="P3596" s="4"/>
      <c r="Q3596" s="4"/>
      <c r="R3596" s="4"/>
      <c r="S3596" s="4"/>
      <c r="T3596" s="4"/>
      <c r="U3596" s="4"/>
      <c r="V3596" s="4"/>
    </row>
    <row r="3597" spans="1:22" x14ac:dyDescent="0.25">
      <c r="A3597" s="152" t="s">
        <v>2271</v>
      </c>
      <c r="B3597" s="24" t="s">
        <v>739</v>
      </c>
      <c r="C3597" s="103">
        <v>2023</v>
      </c>
      <c r="D3597" s="274">
        <v>0.38</v>
      </c>
      <c r="E3597" s="273">
        <v>1</v>
      </c>
      <c r="F3597" s="162">
        <v>9</v>
      </c>
      <c r="G3597" s="26">
        <v>26.355059999999998</v>
      </c>
      <c r="H3597" s="289"/>
      <c r="I3597" s="4"/>
      <c r="J3597" s="4"/>
      <c r="K3597" s="4"/>
      <c r="L3597" s="4"/>
      <c r="M3597" s="4"/>
      <c r="N3597" s="4"/>
      <c r="O3597" s="4"/>
      <c r="P3597" s="4"/>
      <c r="Q3597" s="4"/>
      <c r="R3597" s="4"/>
      <c r="S3597" s="4"/>
      <c r="T3597" s="4"/>
      <c r="U3597" s="4"/>
      <c r="V3597" s="4"/>
    </row>
    <row r="3598" spans="1:22" x14ac:dyDescent="0.25">
      <c r="A3598" s="152" t="s">
        <v>2271</v>
      </c>
      <c r="B3598" s="24" t="s">
        <v>740</v>
      </c>
      <c r="C3598" s="103">
        <v>2023</v>
      </c>
      <c r="D3598" s="274">
        <v>0.38</v>
      </c>
      <c r="E3598" s="273">
        <v>1</v>
      </c>
      <c r="F3598" s="162">
        <v>10</v>
      </c>
      <c r="G3598" s="26">
        <v>37.899449999999995</v>
      </c>
      <c r="H3598" s="289"/>
      <c r="I3598" s="4"/>
      <c r="J3598" s="4"/>
      <c r="K3598" s="4"/>
      <c r="L3598" s="4"/>
      <c r="M3598" s="4"/>
      <c r="N3598" s="4"/>
      <c r="O3598" s="4"/>
      <c r="P3598" s="4"/>
      <c r="Q3598" s="4"/>
      <c r="R3598" s="4"/>
      <c r="S3598" s="4"/>
      <c r="T3598" s="4"/>
      <c r="U3598" s="4"/>
      <c r="V3598" s="4"/>
    </row>
    <row r="3599" spans="1:22" ht="25.5" x14ac:dyDescent="0.25">
      <c r="A3599" s="152" t="s">
        <v>2271</v>
      </c>
      <c r="B3599" s="24" t="s">
        <v>2414</v>
      </c>
      <c r="C3599" s="103">
        <v>2023</v>
      </c>
      <c r="D3599" s="274">
        <v>0.38</v>
      </c>
      <c r="E3599" s="273">
        <v>2</v>
      </c>
      <c r="F3599" s="162">
        <v>95</v>
      </c>
      <c r="G3599" s="26">
        <v>61.559328000000008</v>
      </c>
      <c r="H3599" s="289"/>
      <c r="I3599" s="4"/>
      <c r="J3599" s="4"/>
      <c r="K3599" s="4"/>
      <c r="L3599" s="4"/>
      <c r="M3599" s="4"/>
      <c r="N3599" s="4"/>
      <c r="O3599" s="4"/>
      <c r="P3599" s="4"/>
      <c r="Q3599" s="4"/>
      <c r="R3599" s="4"/>
      <c r="S3599" s="4"/>
      <c r="T3599" s="4"/>
      <c r="U3599" s="4"/>
      <c r="V3599" s="4"/>
    </row>
    <row r="3600" spans="1:22" x14ac:dyDescent="0.25">
      <c r="A3600" s="152" t="s">
        <v>2271</v>
      </c>
      <c r="B3600" s="24" t="s">
        <v>2415</v>
      </c>
      <c r="C3600" s="103">
        <v>2023</v>
      </c>
      <c r="D3600" s="274">
        <v>0.38</v>
      </c>
      <c r="E3600" s="273">
        <v>1</v>
      </c>
      <c r="F3600" s="162">
        <v>3</v>
      </c>
      <c r="G3600" s="26">
        <v>26.43976</v>
      </c>
      <c r="H3600" s="289"/>
      <c r="I3600" s="4"/>
      <c r="J3600" s="4"/>
      <c r="K3600" s="4"/>
      <c r="L3600" s="4"/>
      <c r="M3600" s="4"/>
      <c r="N3600" s="4"/>
      <c r="O3600" s="4"/>
      <c r="P3600" s="4"/>
      <c r="Q3600" s="4"/>
      <c r="R3600" s="4"/>
      <c r="S3600" s="4"/>
      <c r="T3600" s="4"/>
      <c r="U3600" s="4"/>
      <c r="V3600" s="4"/>
    </row>
    <row r="3601" spans="1:22" ht="25.5" x14ac:dyDescent="0.25">
      <c r="A3601" s="152" t="s">
        <v>2271</v>
      </c>
      <c r="B3601" s="24" t="s">
        <v>1453</v>
      </c>
      <c r="C3601" s="103">
        <v>2023</v>
      </c>
      <c r="D3601" s="274">
        <v>0.38</v>
      </c>
      <c r="E3601" s="273">
        <v>9</v>
      </c>
      <c r="F3601" s="162">
        <v>15</v>
      </c>
      <c r="G3601" s="26">
        <v>212.98463000000001</v>
      </c>
      <c r="H3601" s="289"/>
      <c r="I3601" s="4"/>
      <c r="J3601" s="4"/>
      <c r="K3601" s="4"/>
      <c r="L3601" s="4"/>
      <c r="M3601" s="4"/>
      <c r="N3601" s="4"/>
      <c r="O3601" s="4"/>
      <c r="P3601" s="4"/>
      <c r="Q3601" s="4"/>
      <c r="R3601" s="4"/>
      <c r="S3601" s="4"/>
      <c r="T3601" s="4"/>
      <c r="U3601" s="4"/>
      <c r="V3601" s="4"/>
    </row>
    <row r="3602" spans="1:22" ht="25.5" x14ac:dyDescent="0.25">
      <c r="A3602" s="152" t="s">
        <v>2271</v>
      </c>
      <c r="B3602" s="24" t="s">
        <v>742</v>
      </c>
      <c r="C3602" s="103">
        <v>2023</v>
      </c>
      <c r="D3602" s="274">
        <v>0.38</v>
      </c>
      <c r="E3602" s="273">
        <v>1</v>
      </c>
      <c r="F3602" s="162">
        <v>15</v>
      </c>
      <c r="G3602" s="26">
        <v>29.511649999999999</v>
      </c>
      <c r="H3602" s="289"/>
      <c r="I3602" s="4"/>
      <c r="J3602" s="4"/>
      <c r="K3602" s="4"/>
      <c r="L3602" s="4"/>
      <c r="M3602" s="4"/>
      <c r="N3602" s="4"/>
      <c r="O3602" s="4"/>
      <c r="P3602" s="4"/>
      <c r="Q3602" s="4"/>
      <c r="R3602" s="4"/>
      <c r="S3602" s="4"/>
      <c r="T3602" s="4"/>
      <c r="U3602" s="4"/>
      <c r="V3602" s="4"/>
    </row>
    <row r="3603" spans="1:22" x14ac:dyDescent="0.25">
      <c r="A3603" s="152" t="s">
        <v>2271</v>
      </c>
      <c r="B3603" s="24" t="s">
        <v>2416</v>
      </c>
      <c r="C3603" s="103">
        <v>2023</v>
      </c>
      <c r="D3603" s="274">
        <v>0.38</v>
      </c>
      <c r="E3603" s="273">
        <v>1</v>
      </c>
      <c r="F3603" s="162">
        <v>15</v>
      </c>
      <c r="G3603" s="26">
        <v>28.885900000000003</v>
      </c>
      <c r="H3603" s="289"/>
      <c r="I3603" s="4"/>
      <c r="J3603" s="4"/>
      <c r="K3603" s="4"/>
      <c r="L3603" s="4"/>
      <c r="M3603" s="4"/>
      <c r="N3603" s="4"/>
      <c r="O3603" s="4"/>
      <c r="P3603" s="4"/>
      <c r="Q3603" s="4"/>
      <c r="R3603" s="4"/>
      <c r="S3603" s="4"/>
      <c r="T3603" s="4"/>
      <c r="U3603" s="4"/>
      <c r="V3603" s="4"/>
    </row>
    <row r="3604" spans="1:22" ht="25.5" x14ac:dyDescent="0.25">
      <c r="A3604" s="152" t="s">
        <v>2271</v>
      </c>
      <c r="B3604" s="24" t="s">
        <v>2417</v>
      </c>
      <c r="C3604" s="103">
        <v>2023</v>
      </c>
      <c r="D3604" s="274">
        <v>0.38</v>
      </c>
      <c r="E3604" s="273">
        <v>1</v>
      </c>
      <c r="F3604" s="162">
        <v>5</v>
      </c>
      <c r="G3604" s="26">
        <v>26.017479999999999</v>
      </c>
      <c r="H3604" s="289"/>
      <c r="I3604" s="4"/>
      <c r="J3604" s="4"/>
      <c r="K3604" s="4"/>
      <c r="L3604" s="4"/>
      <c r="M3604" s="4"/>
      <c r="N3604" s="4"/>
      <c r="O3604" s="4"/>
      <c r="P3604" s="4"/>
      <c r="Q3604" s="4"/>
      <c r="R3604" s="4"/>
      <c r="S3604" s="4"/>
      <c r="T3604" s="4"/>
      <c r="U3604" s="4"/>
      <c r="V3604" s="4"/>
    </row>
    <row r="3605" spans="1:22" ht="25.5" x14ac:dyDescent="0.25">
      <c r="A3605" s="152" t="s">
        <v>2271</v>
      </c>
      <c r="B3605" s="24" t="s">
        <v>744</v>
      </c>
      <c r="C3605" s="103">
        <v>2023</v>
      </c>
      <c r="D3605" s="274">
        <v>0.38</v>
      </c>
      <c r="E3605" s="273">
        <v>1</v>
      </c>
      <c r="F3605" s="162">
        <v>7.5</v>
      </c>
      <c r="G3605" s="26">
        <v>30.328339999999997</v>
      </c>
      <c r="H3605" s="289"/>
      <c r="I3605" s="4"/>
      <c r="J3605" s="4"/>
      <c r="K3605" s="4"/>
      <c r="L3605" s="4"/>
      <c r="M3605" s="4"/>
      <c r="N3605" s="4"/>
      <c r="O3605" s="4"/>
      <c r="P3605" s="4"/>
      <c r="Q3605" s="4"/>
      <c r="R3605" s="4"/>
      <c r="S3605" s="4"/>
      <c r="T3605" s="4"/>
      <c r="U3605" s="4"/>
      <c r="V3605" s="4"/>
    </row>
    <row r="3606" spans="1:22" x14ac:dyDescent="0.25">
      <c r="A3606" s="152" t="s">
        <v>2271</v>
      </c>
      <c r="B3606" s="24" t="s">
        <v>1454</v>
      </c>
      <c r="C3606" s="103">
        <v>2023</v>
      </c>
      <c r="D3606" s="274">
        <v>0.38</v>
      </c>
      <c r="E3606" s="273">
        <v>1</v>
      </c>
      <c r="F3606" s="162">
        <v>135</v>
      </c>
      <c r="G3606" s="26">
        <v>61.450300000000006</v>
      </c>
      <c r="H3606" s="289"/>
      <c r="I3606" s="4"/>
      <c r="J3606" s="4"/>
      <c r="K3606" s="4"/>
      <c r="L3606" s="4"/>
      <c r="M3606" s="4"/>
      <c r="N3606" s="4"/>
      <c r="O3606" s="4"/>
      <c r="P3606" s="4"/>
      <c r="Q3606" s="4"/>
      <c r="R3606" s="4"/>
      <c r="S3606" s="4"/>
      <c r="T3606" s="4"/>
      <c r="U3606" s="4"/>
      <c r="V3606" s="4"/>
    </row>
    <row r="3607" spans="1:22" ht="25.5" x14ac:dyDescent="0.25">
      <c r="A3607" s="152" t="s">
        <v>2271</v>
      </c>
      <c r="B3607" s="24" t="s">
        <v>749</v>
      </c>
      <c r="C3607" s="103">
        <v>2023</v>
      </c>
      <c r="D3607" s="274">
        <v>0.38</v>
      </c>
      <c r="E3607" s="273">
        <v>1</v>
      </c>
      <c r="F3607" s="162">
        <v>50</v>
      </c>
      <c r="G3607" s="26">
        <v>30.790709999999997</v>
      </c>
      <c r="H3607" s="289"/>
      <c r="I3607" s="4"/>
      <c r="J3607" s="4"/>
      <c r="K3607" s="4"/>
      <c r="L3607" s="4"/>
      <c r="M3607" s="4"/>
      <c r="N3607" s="4"/>
      <c r="O3607" s="4"/>
      <c r="P3607" s="4"/>
      <c r="Q3607" s="4"/>
      <c r="R3607" s="4"/>
      <c r="S3607" s="4"/>
      <c r="T3607" s="4"/>
      <c r="U3607" s="4"/>
      <c r="V3607" s="4"/>
    </row>
    <row r="3608" spans="1:22" ht="38.25" x14ac:dyDescent="0.25">
      <c r="A3608" s="152" t="s">
        <v>2271</v>
      </c>
      <c r="B3608" s="24" t="s">
        <v>757</v>
      </c>
      <c r="C3608" s="103">
        <v>2023</v>
      </c>
      <c r="D3608" s="274">
        <v>0.38</v>
      </c>
      <c r="E3608" s="273">
        <v>1</v>
      </c>
      <c r="F3608" s="162">
        <v>15</v>
      </c>
      <c r="G3608" s="26">
        <v>22.388729999999999</v>
      </c>
      <c r="H3608" s="289"/>
      <c r="I3608" s="4"/>
      <c r="J3608" s="4"/>
      <c r="K3608" s="4"/>
      <c r="L3608" s="4"/>
      <c r="M3608" s="4"/>
      <c r="N3608" s="4"/>
      <c r="O3608" s="4"/>
      <c r="P3608" s="4"/>
      <c r="Q3608" s="4"/>
      <c r="R3608" s="4"/>
      <c r="S3608" s="4"/>
      <c r="T3608" s="4"/>
      <c r="U3608" s="4"/>
      <c r="V3608" s="4"/>
    </row>
    <row r="3609" spans="1:22" ht="51" x14ac:dyDescent="0.25">
      <c r="A3609" s="152" t="s">
        <v>2271</v>
      </c>
      <c r="B3609" s="24" t="s">
        <v>758</v>
      </c>
      <c r="C3609" s="103">
        <v>2023</v>
      </c>
      <c r="D3609" s="274">
        <v>0.38</v>
      </c>
      <c r="E3609" s="273">
        <v>2</v>
      </c>
      <c r="F3609" s="162">
        <v>15</v>
      </c>
      <c r="G3609" s="26">
        <v>73.831310000000002</v>
      </c>
      <c r="H3609" s="289"/>
      <c r="I3609" s="4"/>
      <c r="J3609" s="4"/>
      <c r="K3609" s="4"/>
      <c r="L3609" s="4"/>
      <c r="M3609" s="4"/>
      <c r="N3609" s="4"/>
      <c r="O3609" s="4"/>
      <c r="P3609" s="4"/>
      <c r="Q3609" s="4"/>
      <c r="R3609" s="4"/>
      <c r="S3609" s="4"/>
      <c r="T3609" s="4"/>
      <c r="U3609" s="4"/>
      <c r="V3609" s="4"/>
    </row>
    <row r="3610" spans="1:22" ht="25.5" x14ac:dyDescent="0.25">
      <c r="A3610" s="152" t="s">
        <v>2271</v>
      </c>
      <c r="B3610" s="24" t="s">
        <v>1456</v>
      </c>
      <c r="C3610" s="103">
        <v>2023</v>
      </c>
      <c r="D3610" s="274">
        <v>0.38</v>
      </c>
      <c r="E3610" s="273">
        <v>1</v>
      </c>
      <c r="F3610" s="162">
        <v>135</v>
      </c>
      <c r="G3610" s="26">
        <v>42.626550000000009</v>
      </c>
      <c r="H3610" s="289"/>
      <c r="I3610" s="4"/>
      <c r="J3610" s="4"/>
      <c r="K3610" s="4"/>
      <c r="L3610" s="4"/>
      <c r="M3610" s="4"/>
      <c r="N3610" s="4"/>
      <c r="O3610" s="4"/>
      <c r="P3610" s="4"/>
      <c r="Q3610" s="4"/>
      <c r="R3610" s="4"/>
      <c r="S3610" s="4"/>
      <c r="T3610" s="4"/>
      <c r="U3610" s="4"/>
      <c r="V3610" s="4"/>
    </row>
    <row r="3611" spans="1:22" ht="25.5" x14ac:dyDescent="0.25">
      <c r="A3611" s="152" t="s">
        <v>2271</v>
      </c>
      <c r="B3611" s="24" t="s">
        <v>1458</v>
      </c>
      <c r="C3611" s="103">
        <v>2023</v>
      </c>
      <c r="D3611" s="274">
        <v>0.38</v>
      </c>
      <c r="E3611" s="273">
        <v>1</v>
      </c>
      <c r="F3611" s="162">
        <v>10</v>
      </c>
      <c r="G3611" s="26">
        <v>34.071050000000007</v>
      </c>
      <c r="H3611" s="289"/>
      <c r="I3611" s="4"/>
      <c r="J3611" s="4"/>
      <c r="K3611" s="4"/>
      <c r="L3611" s="4"/>
      <c r="M3611" s="4"/>
      <c r="N3611" s="4"/>
      <c r="O3611" s="4"/>
      <c r="P3611" s="4"/>
      <c r="Q3611" s="4"/>
      <c r="R3611" s="4"/>
      <c r="S3611" s="4"/>
      <c r="T3611" s="4"/>
      <c r="U3611" s="4"/>
      <c r="V3611" s="4"/>
    </row>
    <row r="3612" spans="1:22" ht="38.25" x14ac:dyDescent="0.25">
      <c r="A3612" s="152" t="s">
        <v>2271</v>
      </c>
      <c r="B3612" s="24" t="s">
        <v>760</v>
      </c>
      <c r="C3612" s="103">
        <v>2023</v>
      </c>
      <c r="D3612" s="274">
        <v>0.38</v>
      </c>
      <c r="E3612" s="273">
        <v>1</v>
      </c>
      <c r="F3612" s="162">
        <v>2</v>
      </c>
      <c r="G3612" s="26">
        <v>31.315250000000002</v>
      </c>
      <c r="H3612" s="289"/>
      <c r="I3612" s="4"/>
      <c r="J3612" s="4"/>
      <c r="K3612" s="4"/>
      <c r="L3612" s="4"/>
      <c r="M3612" s="4"/>
      <c r="N3612" s="4"/>
      <c r="O3612" s="4"/>
      <c r="P3612" s="4"/>
      <c r="Q3612" s="4"/>
      <c r="R3612" s="4"/>
      <c r="S3612" s="4"/>
      <c r="T3612" s="4"/>
      <c r="U3612" s="4"/>
      <c r="V3612" s="4"/>
    </row>
    <row r="3613" spans="1:22" ht="38.25" x14ac:dyDescent="0.25">
      <c r="A3613" s="152" t="s">
        <v>2271</v>
      </c>
      <c r="B3613" s="24" t="s">
        <v>762</v>
      </c>
      <c r="C3613" s="103">
        <v>2023</v>
      </c>
      <c r="D3613" s="274">
        <v>0.38</v>
      </c>
      <c r="E3613" s="273">
        <v>1</v>
      </c>
      <c r="F3613" s="162">
        <v>10</v>
      </c>
      <c r="G3613" s="26">
        <v>18.055999999999997</v>
      </c>
      <c r="H3613" s="289"/>
      <c r="I3613" s="4"/>
      <c r="J3613" s="4"/>
      <c r="K3613" s="4"/>
      <c r="L3613" s="4"/>
      <c r="M3613" s="4"/>
      <c r="N3613" s="4"/>
      <c r="O3613" s="4"/>
      <c r="P3613" s="4"/>
      <c r="Q3613" s="4"/>
      <c r="R3613" s="4"/>
      <c r="S3613" s="4"/>
      <c r="T3613" s="4"/>
      <c r="U3613" s="4"/>
      <c r="V3613" s="4"/>
    </row>
    <row r="3614" spans="1:22" ht="51" x14ac:dyDescent="0.25">
      <c r="A3614" s="152" t="s">
        <v>2271</v>
      </c>
      <c r="B3614" s="24" t="s">
        <v>764</v>
      </c>
      <c r="C3614" s="103">
        <v>2023</v>
      </c>
      <c r="D3614" s="274">
        <v>0.38</v>
      </c>
      <c r="E3614" s="273">
        <v>1</v>
      </c>
      <c r="F3614" s="162">
        <v>11</v>
      </c>
      <c r="G3614" s="26">
        <v>37.026850000000003</v>
      </c>
      <c r="H3614" s="289"/>
      <c r="I3614" s="4"/>
      <c r="J3614" s="4"/>
      <c r="K3614" s="4"/>
      <c r="L3614" s="4"/>
      <c r="M3614" s="4"/>
      <c r="N3614" s="4"/>
      <c r="O3614" s="4"/>
      <c r="P3614" s="4"/>
      <c r="Q3614" s="4"/>
      <c r="R3614" s="4"/>
      <c r="S3614" s="4"/>
      <c r="T3614" s="4"/>
      <c r="U3614" s="4"/>
      <c r="V3614" s="4"/>
    </row>
    <row r="3615" spans="1:22" ht="38.25" x14ac:dyDescent="0.25">
      <c r="A3615" s="152" t="s">
        <v>2271</v>
      </c>
      <c r="B3615" s="24" t="s">
        <v>765</v>
      </c>
      <c r="C3615" s="103">
        <v>2023</v>
      </c>
      <c r="D3615" s="274">
        <v>0.38</v>
      </c>
      <c r="E3615" s="273">
        <v>1</v>
      </c>
      <c r="F3615" s="162">
        <v>10</v>
      </c>
      <c r="G3615" s="26">
        <v>22.41864</v>
      </c>
      <c r="H3615" s="289"/>
      <c r="I3615" s="4"/>
      <c r="J3615" s="4"/>
      <c r="K3615" s="4"/>
      <c r="L3615" s="4"/>
      <c r="M3615" s="4"/>
      <c r="N3615" s="4"/>
      <c r="O3615" s="4"/>
      <c r="P3615" s="4"/>
      <c r="Q3615" s="4"/>
      <c r="R3615" s="4"/>
      <c r="S3615" s="4"/>
      <c r="T3615" s="4"/>
      <c r="U3615" s="4"/>
      <c r="V3615" s="4"/>
    </row>
    <row r="3616" spans="1:22" ht="25.5" x14ac:dyDescent="0.25">
      <c r="A3616" s="152" t="s">
        <v>2271</v>
      </c>
      <c r="B3616" s="24" t="s">
        <v>1600</v>
      </c>
      <c r="C3616" s="103">
        <v>2023</v>
      </c>
      <c r="D3616" s="274">
        <v>6</v>
      </c>
      <c r="E3616" s="273">
        <v>1</v>
      </c>
      <c r="F3616" s="162">
        <v>15</v>
      </c>
      <c r="G3616" s="26">
        <v>435.42142000000001</v>
      </c>
      <c r="H3616" s="289"/>
      <c r="I3616" s="4"/>
      <c r="J3616" s="4"/>
      <c r="K3616" s="4"/>
      <c r="L3616" s="4"/>
      <c r="M3616" s="4"/>
      <c r="N3616" s="4"/>
      <c r="O3616" s="4"/>
      <c r="P3616" s="4"/>
      <c r="Q3616" s="4"/>
      <c r="R3616" s="4"/>
      <c r="S3616" s="4"/>
      <c r="T3616" s="4"/>
      <c r="U3616" s="4"/>
      <c r="V3616" s="4"/>
    </row>
    <row r="3617" spans="1:22" ht="38.25" x14ac:dyDescent="0.25">
      <c r="A3617" s="152" t="s">
        <v>2271</v>
      </c>
      <c r="B3617" s="24" t="s">
        <v>766</v>
      </c>
      <c r="C3617" s="103">
        <v>2023</v>
      </c>
      <c r="D3617" s="274">
        <v>0.38</v>
      </c>
      <c r="E3617" s="273">
        <v>1</v>
      </c>
      <c r="F3617" s="162">
        <v>15</v>
      </c>
      <c r="G3617" s="26">
        <v>7.4092099999999999</v>
      </c>
      <c r="H3617" s="289"/>
      <c r="I3617" s="4"/>
      <c r="J3617" s="4"/>
      <c r="K3617" s="4"/>
      <c r="L3617" s="4"/>
      <c r="M3617" s="4"/>
      <c r="N3617" s="4"/>
      <c r="O3617" s="4"/>
      <c r="P3617" s="4"/>
      <c r="Q3617" s="4"/>
      <c r="R3617" s="4"/>
      <c r="S3617" s="4"/>
      <c r="T3617" s="4"/>
      <c r="U3617" s="4"/>
      <c r="V3617" s="4"/>
    </row>
    <row r="3618" spans="1:22" ht="25.5" x14ac:dyDescent="0.25">
      <c r="A3618" s="152" t="s">
        <v>2271</v>
      </c>
      <c r="B3618" s="24" t="s">
        <v>2418</v>
      </c>
      <c r="C3618" s="103">
        <v>2023</v>
      </c>
      <c r="D3618" s="103">
        <v>10</v>
      </c>
      <c r="E3618" s="273">
        <v>1</v>
      </c>
      <c r="F3618" s="162">
        <v>120</v>
      </c>
      <c r="G3618" s="26">
        <v>420.77292999999997</v>
      </c>
      <c r="H3618" s="289"/>
      <c r="I3618" s="4"/>
      <c r="J3618" s="4"/>
      <c r="K3618" s="4"/>
      <c r="L3618" s="4"/>
      <c r="M3618" s="4"/>
      <c r="N3618" s="4"/>
      <c r="O3618" s="4"/>
      <c r="P3618" s="4"/>
      <c r="Q3618" s="4"/>
      <c r="R3618" s="4"/>
      <c r="S3618" s="4"/>
      <c r="T3618" s="4"/>
      <c r="U3618" s="4"/>
      <c r="V3618" s="4"/>
    </row>
    <row r="3619" spans="1:22" x14ac:dyDescent="0.25">
      <c r="A3619" s="152" t="s">
        <v>2271</v>
      </c>
      <c r="B3619" s="24" t="s">
        <v>2419</v>
      </c>
      <c r="C3619" s="103">
        <v>2023</v>
      </c>
      <c r="D3619" s="274">
        <v>0.38</v>
      </c>
      <c r="E3619" s="273">
        <v>1</v>
      </c>
      <c r="F3619" s="162">
        <v>150</v>
      </c>
      <c r="G3619" s="26">
        <v>97.507770000000008</v>
      </c>
      <c r="H3619" s="289"/>
      <c r="I3619" s="4"/>
      <c r="J3619" s="4"/>
      <c r="K3619" s="4"/>
      <c r="L3619" s="4"/>
      <c r="M3619" s="4"/>
      <c r="N3619" s="4"/>
      <c r="O3619" s="4"/>
      <c r="P3619" s="4"/>
      <c r="Q3619" s="4"/>
      <c r="R3619" s="4"/>
      <c r="S3619" s="4"/>
      <c r="T3619" s="4"/>
      <c r="U3619" s="4"/>
      <c r="V3619" s="4"/>
    </row>
    <row r="3620" spans="1:22" x14ac:dyDescent="0.25">
      <c r="A3620" s="152" t="s">
        <v>2271</v>
      </c>
      <c r="B3620" s="24" t="s">
        <v>2419</v>
      </c>
      <c r="C3620" s="103">
        <v>2023</v>
      </c>
      <c r="D3620" s="274">
        <v>10</v>
      </c>
      <c r="E3620" s="273">
        <v>1</v>
      </c>
      <c r="F3620" s="162">
        <v>150</v>
      </c>
      <c r="G3620" s="26">
        <v>436.05491999999998</v>
      </c>
      <c r="H3620" s="289"/>
      <c r="I3620" s="4"/>
      <c r="J3620" s="4"/>
      <c r="K3620" s="4"/>
      <c r="L3620" s="4"/>
      <c r="M3620" s="4"/>
      <c r="N3620" s="4"/>
      <c r="O3620" s="4"/>
      <c r="P3620" s="4"/>
      <c r="Q3620" s="4"/>
      <c r="R3620" s="4"/>
      <c r="S3620" s="4"/>
      <c r="T3620" s="4"/>
      <c r="U3620" s="4"/>
      <c r="V3620" s="4"/>
    </row>
    <row r="3621" spans="1:22" ht="38.25" x14ac:dyDescent="0.25">
      <c r="A3621" s="152" t="s">
        <v>2271</v>
      </c>
      <c r="B3621" s="24" t="s">
        <v>1636</v>
      </c>
      <c r="C3621" s="103">
        <v>2023</v>
      </c>
      <c r="D3621" s="274">
        <v>10</v>
      </c>
      <c r="E3621" s="273">
        <v>1</v>
      </c>
      <c r="F3621" s="162">
        <v>30</v>
      </c>
      <c r="G3621" s="25">
        <v>458.13221999999996</v>
      </c>
      <c r="H3621" s="289"/>
      <c r="I3621" s="4"/>
      <c r="J3621" s="4"/>
      <c r="K3621" s="4"/>
      <c r="L3621" s="4"/>
      <c r="M3621" s="4"/>
      <c r="N3621" s="4"/>
      <c r="O3621" s="4"/>
      <c r="P3621" s="4"/>
      <c r="Q3621" s="4"/>
      <c r="R3621" s="4"/>
      <c r="S3621" s="4"/>
      <c r="T3621" s="4"/>
      <c r="U3621" s="4"/>
      <c r="V3621" s="4"/>
    </row>
    <row r="3622" spans="1:22" ht="25.5" x14ac:dyDescent="0.25">
      <c r="A3622" s="152" t="s">
        <v>2271</v>
      </c>
      <c r="B3622" s="24" t="s">
        <v>775</v>
      </c>
      <c r="C3622" s="103">
        <v>2023</v>
      </c>
      <c r="D3622" s="274">
        <v>0.38</v>
      </c>
      <c r="E3622" s="273">
        <v>1</v>
      </c>
      <c r="F3622" s="162">
        <v>10</v>
      </c>
      <c r="G3622" s="25">
        <v>30.618529999999996</v>
      </c>
      <c r="H3622" s="289"/>
      <c r="I3622" s="4"/>
      <c r="J3622" s="4"/>
      <c r="K3622" s="4"/>
      <c r="L3622" s="4"/>
      <c r="M3622" s="4"/>
      <c r="N3622" s="4"/>
      <c r="O3622" s="4"/>
      <c r="P3622" s="4"/>
      <c r="Q3622" s="4"/>
      <c r="R3622" s="4"/>
      <c r="S3622" s="4"/>
      <c r="T3622" s="4"/>
      <c r="U3622" s="4"/>
      <c r="V3622" s="4"/>
    </row>
    <row r="3623" spans="1:22" ht="25.5" x14ac:dyDescent="0.25">
      <c r="A3623" s="152" t="s">
        <v>2271</v>
      </c>
      <c r="B3623" s="24" t="s">
        <v>776</v>
      </c>
      <c r="C3623" s="103">
        <v>2023</v>
      </c>
      <c r="D3623" s="274">
        <v>0.38</v>
      </c>
      <c r="E3623" s="273">
        <v>1</v>
      </c>
      <c r="F3623" s="162">
        <v>6</v>
      </c>
      <c r="G3623" s="25">
        <v>30.680560000000003</v>
      </c>
      <c r="H3623" s="289"/>
      <c r="I3623" s="4"/>
      <c r="J3623" s="4"/>
      <c r="K3623" s="4"/>
      <c r="L3623" s="4"/>
      <c r="M3623" s="4"/>
      <c r="N3623" s="4"/>
      <c r="O3623" s="4"/>
      <c r="P3623" s="4"/>
      <c r="Q3623" s="4"/>
      <c r="R3623" s="4"/>
      <c r="S3623" s="4"/>
      <c r="T3623" s="4"/>
      <c r="U3623" s="4"/>
      <c r="V3623" s="4"/>
    </row>
    <row r="3624" spans="1:22" x14ac:dyDescent="0.25">
      <c r="A3624" s="152" t="s">
        <v>2271</v>
      </c>
      <c r="B3624" s="24" t="s">
        <v>777</v>
      </c>
      <c r="C3624" s="103">
        <v>2023</v>
      </c>
      <c r="D3624" s="274">
        <v>0.38</v>
      </c>
      <c r="E3624" s="273">
        <v>1</v>
      </c>
      <c r="F3624" s="162">
        <v>15</v>
      </c>
      <c r="G3624" s="25">
        <v>35.449750000000002</v>
      </c>
      <c r="H3624" s="289"/>
      <c r="I3624" s="4"/>
      <c r="J3624" s="4"/>
      <c r="K3624" s="4"/>
      <c r="L3624" s="4"/>
      <c r="M3624" s="4"/>
      <c r="N3624" s="4"/>
      <c r="O3624" s="4"/>
      <c r="P3624" s="4"/>
      <c r="Q3624" s="4"/>
      <c r="R3624" s="4"/>
      <c r="S3624" s="4"/>
      <c r="T3624" s="4"/>
      <c r="U3624" s="4"/>
      <c r="V3624" s="4"/>
    </row>
    <row r="3625" spans="1:22" ht="25.5" x14ac:dyDescent="0.25">
      <c r="A3625" s="152" t="s">
        <v>2271</v>
      </c>
      <c r="B3625" s="24" t="s">
        <v>778</v>
      </c>
      <c r="C3625" s="103">
        <v>2023</v>
      </c>
      <c r="D3625" s="274">
        <v>0.38</v>
      </c>
      <c r="E3625" s="273">
        <v>1</v>
      </c>
      <c r="F3625" s="162">
        <v>15</v>
      </c>
      <c r="G3625" s="25">
        <v>36.419839999999994</v>
      </c>
      <c r="H3625" s="289"/>
      <c r="I3625" s="4"/>
      <c r="J3625" s="4"/>
      <c r="K3625" s="4"/>
      <c r="L3625" s="4"/>
      <c r="M3625" s="4"/>
      <c r="N3625" s="4"/>
      <c r="O3625" s="4"/>
      <c r="P3625" s="4"/>
      <c r="Q3625" s="4"/>
      <c r="R3625" s="4"/>
      <c r="S3625" s="4"/>
      <c r="T3625" s="4"/>
      <c r="U3625" s="4"/>
      <c r="V3625" s="4"/>
    </row>
    <row r="3626" spans="1:22" x14ac:dyDescent="0.25">
      <c r="A3626" s="152" t="s">
        <v>2271</v>
      </c>
      <c r="B3626" s="24" t="s">
        <v>779</v>
      </c>
      <c r="C3626" s="103">
        <v>2023</v>
      </c>
      <c r="D3626" s="274">
        <v>0.38</v>
      </c>
      <c r="E3626" s="273">
        <v>1</v>
      </c>
      <c r="F3626" s="162">
        <v>15</v>
      </c>
      <c r="G3626" s="25">
        <v>32.905439999999999</v>
      </c>
      <c r="H3626" s="289"/>
      <c r="I3626" s="4"/>
      <c r="J3626" s="4"/>
      <c r="K3626" s="4"/>
      <c r="L3626" s="4"/>
      <c r="M3626" s="4"/>
      <c r="N3626" s="4"/>
      <c r="O3626" s="4"/>
      <c r="P3626" s="4"/>
      <c r="Q3626" s="4"/>
      <c r="R3626" s="4"/>
      <c r="S3626" s="4"/>
      <c r="T3626" s="4"/>
      <c r="U3626" s="4"/>
      <c r="V3626" s="4"/>
    </row>
    <row r="3627" spans="1:22" x14ac:dyDescent="0.25">
      <c r="A3627" s="152" t="s">
        <v>2271</v>
      </c>
      <c r="B3627" s="24" t="s">
        <v>780</v>
      </c>
      <c r="C3627" s="103">
        <v>2023</v>
      </c>
      <c r="D3627" s="274">
        <v>0.38</v>
      </c>
      <c r="E3627" s="273">
        <v>1</v>
      </c>
      <c r="F3627" s="162">
        <v>11</v>
      </c>
      <c r="G3627" s="25">
        <v>37.087989999999998</v>
      </c>
      <c r="H3627" s="289"/>
      <c r="I3627" s="4"/>
      <c r="J3627" s="4"/>
      <c r="K3627" s="4"/>
      <c r="L3627" s="4"/>
      <c r="M3627" s="4"/>
      <c r="N3627" s="4"/>
      <c r="O3627" s="4"/>
      <c r="P3627" s="4"/>
      <c r="Q3627" s="4"/>
      <c r="R3627" s="4"/>
      <c r="S3627" s="4"/>
      <c r="T3627" s="4"/>
      <c r="U3627" s="4"/>
      <c r="V3627" s="4"/>
    </row>
    <row r="3628" spans="1:22" ht="25.5" x14ac:dyDescent="0.25">
      <c r="A3628" s="152" t="s">
        <v>2271</v>
      </c>
      <c r="B3628" s="24" t="s">
        <v>2420</v>
      </c>
      <c r="C3628" s="103">
        <v>2023</v>
      </c>
      <c r="D3628" s="274">
        <v>0.38</v>
      </c>
      <c r="E3628" s="273">
        <v>1</v>
      </c>
      <c r="F3628" s="162">
        <v>15</v>
      </c>
      <c r="G3628" s="25">
        <v>38.881069999999994</v>
      </c>
      <c r="H3628" s="289"/>
      <c r="I3628" s="4"/>
      <c r="J3628" s="4"/>
      <c r="K3628" s="4"/>
      <c r="L3628" s="4"/>
      <c r="M3628" s="4"/>
      <c r="N3628" s="4"/>
      <c r="O3628" s="4"/>
      <c r="P3628" s="4"/>
      <c r="Q3628" s="4"/>
      <c r="R3628" s="4"/>
      <c r="S3628" s="4"/>
      <c r="T3628" s="4"/>
      <c r="U3628" s="4"/>
      <c r="V3628" s="4"/>
    </row>
    <row r="3629" spans="1:22" ht="25.5" x14ac:dyDescent="0.25">
      <c r="A3629" s="152" t="s">
        <v>2271</v>
      </c>
      <c r="B3629" s="24" t="s">
        <v>782</v>
      </c>
      <c r="C3629" s="103">
        <v>2023</v>
      </c>
      <c r="D3629" s="274">
        <v>0.38</v>
      </c>
      <c r="E3629" s="273">
        <v>1</v>
      </c>
      <c r="F3629" s="162">
        <v>15</v>
      </c>
      <c r="G3629" s="25">
        <v>30.460490000000004</v>
      </c>
      <c r="H3629" s="289"/>
      <c r="I3629" s="4"/>
      <c r="J3629" s="4"/>
      <c r="K3629" s="4"/>
      <c r="L3629" s="4"/>
      <c r="M3629" s="4"/>
      <c r="N3629" s="4"/>
      <c r="O3629" s="4"/>
      <c r="P3629" s="4"/>
      <c r="Q3629" s="4"/>
      <c r="R3629" s="4"/>
      <c r="S3629" s="4"/>
      <c r="T3629" s="4"/>
      <c r="U3629" s="4"/>
      <c r="V3629" s="4"/>
    </row>
    <row r="3630" spans="1:22" ht="25.5" x14ac:dyDescent="0.25">
      <c r="A3630" s="152" t="s">
        <v>2271</v>
      </c>
      <c r="B3630" s="24" t="s">
        <v>783</v>
      </c>
      <c r="C3630" s="103">
        <v>2023</v>
      </c>
      <c r="D3630" s="274">
        <v>0.38</v>
      </c>
      <c r="E3630" s="273">
        <v>1</v>
      </c>
      <c r="F3630" s="162">
        <v>15</v>
      </c>
      <c r="G3630" s="25">
        <v>30.753950000000003</v>
      </c>
      <c r="H3630" s="289"/>
      <c r="I3630" s="4"/>
      <c r="J3630" s="4"/>
      <c r="K3630" s="4"/>
      <c r="L3630" s="4"/>
      <c r="M3630" s="4"/>
      <c r="N3630" s="4"/>
      <c r="O3630" s="4"/>
      <c r="P3630" s="4"/>
      <c r="Q3630" s="4"/>
      <c r="R3630" s="4"/>
      <c r="S3630" s="4"/>
      <c r="T3630" s="4"/>
      <c r="U3630" s="4"/>
      <c r="V3630" s="4"/>
    </row>
    <row r="3631" spans="1:22" x14ac:dyDescent="0.25">
      <c r="A3631" s="152" t="s">
        <v>2271</v>
      </c>
      <c r="B3631" s="24" t="s">
        <v>784</v>
      </c>
      <c r="C3631" s="103">
        <v>2023</v>
      </c>
      <c r="D3631" s="274">
        <v>0.38</v>
      </c>
      <c r="E3631" s="273">
        <v>1</v>
      </c>
      <c r="F3631" s="162">
        <v>15</v>
      </c>
      <c r="G3631" s="25">
        <v>34.78013</v>
      </c>
      <c r="H3631" s="289"/>
      <c r="I3631" s="4"/>
      <c r="J3631" s="4"/>
      <c r="K3631" s="4"/>
      <c r="L3631" s="4"/>
      <c r="M3631" s="4"/>
      <c r="N3631" s="4"/>
      <c r="O3631" s="4"/>
      <c r="P3631" s="4"/>
      <c r="Q3631" s="4"/>
      <c r="R3631" s="4"/>
      <c r="S3631" s="4"/>
      <c r="T3631" s="4"/>
      <c r="U3631" s="4"/>
      <c r="V3631" s="4"/>
    </row>
    <row r="3632" spans="1:22" x14ac:dyDescent="0.25">
      <c r="A3632" s="152" t="s">
        <v>2271</v>
      </c>
      <c r="B3632" s="24" t="s">
        <v>788</v>
      </c>
      <c r="C3632" s="103">
        <v>2023</v>
      </c>
      <c r="D3632" s="274">
        <v>0.38</v>
      </c>
      <c r="E3632" s="273">
        <v>2</v>
      </c>
      <c r="F3632" s="162">
        <v>15</v>
      </c>
      <c r="G3632" s="25">
        <v>67.602499999999992</v>
      </c>
      <c r="H3632" s="289"/>
      <c r="I3632" s="4"/>
      <c r="J3632" s="4"/>
      <c r="K3632" s="4"/>
      <c r="L3632" s="4"/>
      <c r="M3632" s="4"/>
      <c r="N3632" s="4"/>
      <c r="O3632" s="4"/>
      <c r="P3632" s="4"/>
      <c r="Q3632" s="4"/>
      <c r="R3632" s="4"/>
      <c r="S3632" s="4"/>
      <c r="T3632" s="4"/>
      <c r="U3632" s="4"/>
      <c r="V3632" s="4"/>
    </row>
    <row r="3633" spans="1:22" x14ac:dyDescent="0.25">
      <c r="A3633" s="152" t="s">
        <v>2271</v>
      </c>
      <c r="B3633" s="24" t="s">
        <v>791</v>
      </c>
      <c r="C3633" s="103">
        <v>2023</v>
      </c>
      <c r="D3633" s="274">
        <v>0.38</v>
      </c>
      <c r="E3633" s="273">
        <v>2</v>
      </c>
      <c r="F3633" s="162">
        <v>15</v>
      </c>
      <c r="G3633" s="25">
        <v>61.718050000000005</v>
      </c>
      <c r="H3633" s="289"/>
      <c r="I3633" s="4"/>
      <c r="J3633" s="4"/>
      <c r="K3633" s="4"/>
      <c r="L3633" s="4"/>
      <c r="M3633" s="4"/>
      <c r="N3633" s="4"/>
      <c r="O3633" s="4"/>
      <c r="P3633" s="4"/>
      <c r="Q3633" s="4"/>
      <c r="R3633" s="4"/>
      <c r="S3633" s="4"/>
      <c r="T3633" s="4"/>
      <c r="U3633" s="4"/>
      <c r="V3633" s="4"/>
    </row>
    <row r="3634" spans="1:22" x14ac:dyDescent="0.25">
      <c r="A3634" s="152" t="s">
        <v>2271</v>
      </c>
      <c r="B3634" s="24" t="s">
        <v>2421</v>
      </c>
      <c r="C3634" s="103">
        <v>2023</v>
      </c>
      <c r="D3634" s="274">
        <v>0.38</v>
      </c>
      <c r="E3634" s="273">
        <v>1</v>
      </c>
      <c r="F3634" s="162">
        <v>15</v>
      </c>
      <c r="G3634" s="25">
        <v>39.289330000000007</v>
      </c>
      <c r="H3634" s="289"/>
      <c r="I3634" s="4"/>
      <c r="J3634" s="4"/>
      <c r="K3634" s="4"/>
      <c r="L3634" s="4"/>
      <c r="M3634" s="4"/>
      <c r="N3634" s="4"/>
      <c r="O3634" s="4"/>
      <c r="P3634" s="4"/>
      <c r="Q3634" s="4"/>
      <c r="R3634" s="4"/>
      <c r="S3634" s="4"/>
      <c r="T3634" s="4"/>
      <c r="U3634" s="4"/>
      <c r="V3634" s="4"/>
    </row>
    <row r="3635" spans="1:22" x14ac:dyDescent="0.25">
      <c r="A3635" s="152" t="s">
        <v>2271</v>
      </c>
      <c r="B3635" s="24" t="s">
        <v>2422</v>
      </c>
      <c r="C3635" s="103">
        <v>2023</v>
      </c>
      <c r="D3635" s="274">
        <v>0.38</v>
      </c>
      <c r="E3635" s="273">
        <v>1</v>
      </c>
      <c r="F3635" s="162">
        <v>15</v>
      </c>
      <c r="G3635" s="25">
        <v>39.251139999999999</v>
      </c>
      <c r="H3635" s="289"/>
      <c r="I3635" s="4"/>
      <c r="J3635" s="4"/>
      <c r="K3635" s="4"/>
      <c r="L3635" s="4"/>
      <c r="M3635" s="4"/>
      <c r="N3635" s="4"/>
      <c r="O3635" s="4"/>
      <c r="P3635" s="4"/>
      <c r="Q3635" s="4"/>
      <c r="R3635" s="4"/>
      <c r="S3635" s="4"/>
      <c r="T3635" s="4"/>
      <c r="U3635" s="4"/>
      <c r="V3635" s="4"/>
    </row>
    <row r="3636" spans="1:22" ht="25.5" x14ac:dyDescent="0.25">
      <c r="A3636" s="152" t="s">
        <v>2271</v>
      </c>
      <c r="B3636" s="24" t="s">
        <v>2423</v>
      </c>
      <c r="C3636" s="103">
        <v>2023</v>
      </c>
      <c r="D3636" s="274">
        <v>0.38</v>
      </c>
      <c r="E3636" s="273">
        <v>1</v>
      </c>
      <c r="F3636" s="162">
        <v>5</v>
      </c>
      <c r="G3636" s="25">
        <v>40.860239999999997</v>
      </c>
      <c r="H3636" s="289"/>
      <c r="I3636" s="4"/>
      <c r="J3636" s="4"/>
      <c r="K3636" s="4"/>
      <c r="L3636" s="4"/>
      <c r="M3636" s="4"/>
      <c r="N3636" s="4"/>
      <c r="O3636" s="4"/>
      <c r="P3636" s="4"/>
      <c r="Q3636" s="4"/>
      <c r="R3636" s="4"/>
      <c r="S3636" s="4"/>
      <c r="T3636" s="4"/>
      <c r="U3636" s="4"/>
      <c r="V3636" s="4"/>
    </row>
    <row r="3637" spans="1:22" ht="25.5" x14ac:dyDescent="0.25">
      <c r="A3637" s="152" t="s">
        <v>2271</v>
      </c>
      <c r="B3637" s="24" t="s">
        <v>2424</v>
      </c>
      <c r="C3637" s="103">
        <v>2023</v>
      </c>
      <c r="D3637" s="274">
        <v>0.38</v>
      </c>
      <c r="E3637" s="273">
        <v>1</v>
      </c>
      <c r="F3637" s="162">
        <v>6</v>
      </c>
      <c r="G3637" s="25">
        <v>39.466190000000005</v>
      </c>
      <c r="H3637" s="289"/>
      <c r="I3637" s="4"/>
      <c r="J3637" s="4"/>
      <c r="K3637" s="4"/>
      <c r="L3637" s="4"/>
      <c r="M3637" s="4"/>
      <c r="N3637" s="4"/>
      <c r="O3637" s="4"/>
      <c r="P3637" s="4"/>
      <c r="Q3637" s="4"/>
      <c r="R3637" s="4"/>
      <c r="S3637" s="4"/>
      <c r="T3637" s="4"/>
      <c r="U3637" s="4"/>
      <c r="V3637" s="4"/>
    </row>
    <row r="3638" spans="1:22" x14ac:dyDescent="0.25">
      <c r="A3638" s="152" t="s">
        <v>2271</v>
      </c>
      <c r="B3638" s="24" t="s">
        <v>2425</v>
      </c>
      <c r="C3638" s="103">
        <v>2023</v>
      </c>
      <c r="D3638" s="274">
        <v>0.38</v>
      </c>
      <c r="E3638" s="273">
        <v>1</v>
      </c>
      <c r="F3638" s="162">
        <v>15</v>
      </c>
      <c r="G3638" s="25">
        <v>39.251139999999999</v>
      </c>
      <c r="H3638" s="289"/>
      <c r="I3638" s="4"/>
      <c r="J3638" s="4"/>
      <c r="K3638" s="4"/>
      <c r="L3638" s="4"/>
      <c r="M3638" s="4"/>
      <c r="N3638" s="4"/>
      <c r="O3638" s="4"/>
      <c r="P3638" s="4"/>
      <c r="Q3638" s="4"/>
      <c r="R3638" s="4"/>
      <c r="S3638" s="4"/>
      <c r="T3638" s="4"/>
      <c r="U3638" s="4"/>
      <c r="V3638" s="4"/>
    </row>
    <row r="3639" spans="1:22" x14ac:dyDescent="0.25">
      <c r="A3639" s="152" t="s">
        <v>2271</v>
      </c>
      <c r="B3639" s="24" t="s">
        <v>2426</v>
      </c>
      <c r="C3639" s="103">
        <v>2023</v>
      </c>
      <c r="D3639" s="274">
        <v>0.38</v>
      </c>
      <c r="E3639" s="273">
        <v>1</v>
      </c>
      <c r="F3639" s="162">
        <v>15</v>
      </c>
      <c r="G3639" s="25">
        <v>39.324489999999997</v>
      </c>
      <c r="H3639" s="289"/>
      <c r="I3639" s="4"/>
      <c r="J3639" s="4"/>
      <c r="K3639" s="4"/>
      <c r="L3639" s="4"/>
      <c r="M3639" s="4"/>
      <c r="N3639" s="4"/>
      <c r="O3639" s="4"/>
      <c r="P3639" s="4"/>
      <c r="Q3639" s="4"/>
      <c r="R3639" s="4"/>
      <c r="S3639" s="4"/>
      <c r="T3639" s="4"/>
      <c r="U3639" s="4"/>
      <c r="V3639" s="4"/>
    </row>
    <row r="3640" spans="1:22" x14ac:dyDescent="0.25">
      <c r="A3640" s="152" t="s">
        <v>2271</v>
      </c>
      <c r="B3640" s="24" t="s">
        <v>2427</v>
      </c>
      <c r="C3640" s="103">
        <v>2023</v>
      </c>
      <c r="D3640" s="274">
        <v>0.38</v>
      </c>
      <c r="E3640" s="273">
        <v>1</v>
      </c>
      <c r="F3640" s="162">
        <v>15</v>
      </c>
      <c r="G3640" s="25">
        <v>38.150570000000002</v>
      </c>
      <c r="H3640" s="289"/>
      <c r="I3640" s="4"/>
      <c r="J3640" s="4"/>
      <c r="K3640" s="4"/>
      <c r="L3640" s="4"/>
      <c r="M3640" s="4"/>
      <c r="N3640" s="4"/>
      <c r="O3640" s="4"/>
      <c r="P3640" s="4"/>
      <c r="Q3640" s="4"/>
      <c r="R3640" s="4"/>
      <c r="S3640" s="4"/>
      <c r="T3640" s="4"/>
      <c r="U3640" s="4"/>
      <c r="V3640" s="4"/>
    </row>
    <row r="3641" spans="1:22" x14ac:dyDescent="0.25">
      <c r="A3641" s="152" t="s">
        <v>2271</v>
      </c>
      <c r="B3641" s="24" t="s">
        <v>2428</v>
      </c>
      <c r="C3641" s="103">
        <v>2023</v>
      </c>
      <c r="D3641" s="274">
        <v>0.38</v>
      </c>
      <c r="E3641" s="273">
        <v>1</v>
      </c>
      <c r="F3641" s="162">
        <v>15</v>
      </c>
      <c r="G3641" s="25">
        <v>37.845769999999995</v>
      </c>
      <c r="H3641" s="289"/>
      <c r="I3641" s="4"/>
      <c r="J3641" s="4"/>
      <c r="K3641" s="4"/>
      <c r="L3641" s="4"/>
      <c r="M3641" s="4"/>
      <c r="N3641" s="4"/>
      <c r="O3641" s="4"/>
      <c r="P3641" s="4"/>
      <c r="Q3641" s="4"/>
      <c r="R3641" s="4"/>
      <c r="S3641" s="4"/>
      <c r="T3641" s="4"/>
      <c r="U3641" s="4"/>
      <c r="V3641" s="4"/>
    </row>
    <row r="3642" spans="1:22" x14ac:dyDescent="0.25">
      <c r="A3642" s="152" t="s">
        <v>2271</v>
      </c>
      <c r="B3642" s="24" t="s">
        <v>2429</v>
      </c>
      <c r="C3642" s="103">
        <v>2023</v>
      </c>
      <c r="D3642" s="274">
        <v>0.38</v>
      </c>
      <c r="E3642" s="273">
        <v>1</v>
      </c>
      <c r="F3642" s="162">
        <v>15</v>
      </c>
      <c r="G3642" s="25">
        <v>37.845769999999995</v>
      </c>
      <c r="H3642" s="289"/>
      <c r="I3642" s="4"/>
      <c r="J3642" s="4"/>
      <c r="K3642" s="4"/>
      <c r="L3642" s="4"/>
      <c r="M3642" s="4"/>
      <c r="N3642" s="4"/>
      <c r="O3642" s="4"/>
      <c r="P3642" s="4"/>
      <c r="Q3642" s="4"/>
      <c r="R3642" s="4"/>
      <c r="S3642" s="4"/>
      <c r="T3642" s="4"/>
      <c r="U3642" s="4"/>
      <c r="V3642" s="4"/>
    </row>
    <row r="3643" spans="1:22" x14ac:dyDescent="0.25">
      <c r="A3643" s="152" t="s">
        <v>2271</v>
      </c>
      <c r="B3643" s="24" t="s">
        <v>2430</v>
      </c>
      <c r="C3643" s="103">
        <v>2023</v>
      </c>
      <c r="D3643" s="274">
        <v>0.38</v>
      </c>
      <c r="E3643" s="273">
        <v>1</v>
      </c>
      <c r="F3643" s="162">
        <v>3</v>
      </c>
      <c r="G3643" s="25">
        <v>45.605180000000004</v>
      </c>
      <c r="H3643" s="289"/>
      <c r="I3643" s="4"/>
      <c r="J3643" s="4"/>
      <c r="K3643" s="4"/>
      <c r="L3643" s="4"/>
      <c r="M3643" s="4"/>
      <c r="N3643" s="4"/>
      <c r="O3643" s="4"/>
      <c r="P3643" s="4"/>
      <c r="Q3643" s="4"/>
      <c r="R3643" s="4"/>
      <c r="S3643" s="4"/>
      <c r="T3643" s="4"/>
      <c r="U3643" s="4"/>
      <c r="V3643" s="4"/>
    </row>
    <row r="3644" spans="1:22" x14ac:dyDescent="0.25">
      <c r="A3644" s="152" t="s">
        <v>2271</v>
      </c>
      <c r="B3644" s="24" t="s">
        <v>2431</v>
      </c>
      <c r="C3644" s="103">
        <v>2023</v>
      </c>
      <c r="D3644" s="274">
        <v>0.38</v>
      </c>
      <c r="E3644" s="273">
        <v>1</v>
      </c>
      <c r="F3644" s="162">
        <v>6</v>
      </c>
      <c r="G3644" s="25">
        <v>46.118789999999997</v>
      </c>
      <c r="H3644" s="289"/>
      <c r="I3644" s="4"/>
      <c r="J3644" s="4"/>
      <c r="K3644" s="4"/>
      <c r="L3644" s="4"/>
      <c r="M3644" s="4"/>
      <c r="N3644" s="4"/>
      <c r="O3644" s="4"/>
      <c r="P3644" s="4"/>
      <c r="Q3644" s="4"/>
      <c r="R3644" s="4"/>
      <c r="S3644" s="4"/>
      <c r="T3644" s="4"/>
      <c r="U3644" s="4"/>
      <c r="V3644" s="4"/>
    </row>
    <row r="3645" spans="1:22" x14ac:dyDescent="0.25">
      <c r="A3645" s="152" t="s">
        <v>2271</v>
      </c>
      <c r="B3645" s="24" t="s">
        <v>2432</v>
      </c>
      <c r="C3645" s="103">
        <v>2023</v>
      </c>
      <c r="D3645" s="274">
        <v>0.38</v>
      </c>
      <c r="E3645" s="273">
        <v>1</v>
      </c>
      <c r="F3645" s="162">
        <v>15</v>
      </c>
      <c r="G3645" s="25">
        <v>41.065400000000004</v>
      </c>
      <c r="H3645" s="289"/>
      <c r="I3645" s="4"/>
      <c r="J3645" s="4"/>
      <c r="K3645" s="4"/>
      <c r="L3645" s="4"/>
      <c r="M3645" s="4"/>
      <c r="N3645" s="4"/>
      <c r="O3645" s="4"/>
      <c r="P3645" s="4"/>
      <c r="Q3645" s="4"/>
      <c r="R3645" s="4"/>
      <c r="S3645" s="4"/>
      <c r="T3645" s="4"/>
      <c r="U3645" s="4"/>
      <c r="V3645" s="4"/>
    </row>
    <row r="3646" spans="1:22" x14ac:dyDescent="0.25">
      <c r="A3646" s="152" t="s">
        <v>2271</v>
      </c>
      <c r="B3646" s="24" t="s">
        <v>2433</v>
      </c>
      <c r="C3646" s="103">
        <v>2023</v>
      </c>
      <c r="D3646" s="274">
        <v>0.38</v>
      </c>
      <c r="E3646" s="273">
        <v>1</v>
      </c>
      <c r="F3646" s="162">
        <v>15</v>
      </c>
      <c r="G3646" s="25">
        <v>38.90943</v>
      </c>
      <c r="H3646" s="289"/>
      <c r="I3646" s="4"/>
      <c r="J3646" s="4"/>
      <c r="K3646" s="4"/>
      <c r="L3646" s="4"/>
      <c r="M3646" s="4"/>
      <c r="N3646" s="4"/>
      <c r="O3646" s="4"/>
      <c r="P3646" s="4"/>
      <c r="Q3646" s="4"/>
      <c r="R3646" s="4"/>
      <c r="S3646" s="4"/>
      <c r="T3646" s="4"/>
      <c r="U3646" s="4"/>
      <c r="V3646" s="4"/>
    </row>
    <row r="3647" spans="1:22" x14ac:dyDescent="0.25">
      <c r="A3647" s="152" t="s">
        <v>2271</v>
      </c>
      <c r="B3647" s="24" t="s">
        <v>2434</v>
      </c>
      <c r="C3647" s="103">
        <v>2023</v>
      </c>
      <c r="D3647" s="274">
        <v>0.38</v>
      </c>
      <c r="E3647" s="273">
        <v>1</v>
      </c>
      <c r="F3647" s="162">
        <v>7</v>
      </c>
      <c r="G3647" s="25">
        <v>39.129690000000004</v>
      </c>
      <c r="H3647" s="289"/>
      <c r="I3647" s="4"/>
      <c r="J3647" s="4"/>
      <c r="K3647" s="4"/>
      <c r="L3647" s="4"/>
      <c r="M3647" s="4"/>
      <c r="N3647" s="4"/>
      <c r="O3647" s="4"/>
      <c r="P3647" s="4"/>
      <c r="Q3647" s="4"/>
      <c r="R3647" s="4"/>
      <c r="S3647" s="4"/>
      <c r="T3647" s="4"/>
      <c r="U3647" s="4"/>
      <c r="V3647" s="4"/>
    </row>
    <row r="3648" spans="1:22" x14ac:dyDescent="0.25">
      <c r="A3648" s="152" t="s">
        <v>2271</v>
      </c>
      <c r="B3648" s="24" t="s">
        <v>2435</v>
      </c>
      <c r="C3648" s="103">
        <v>2023</v>
      </c>
      <c r="D3648" s="274">
        <v>0.38</v>
      </c>
      <c r="E3648" s="273">
        <v>1</v>
      </c>
      <c r="F3648" s="162">
        <v>15</v>
      </c>
      <c r="G3648" s="25">
        <v>40.019349999999996</v>
      </c>
      <c r="H3648" s="289"/>
      <c r="I3648" s="4"/>
      <c r="J3648" s="4"/>
      <c r="K3648" s="4"/>
      <c r="L3648" s="4"/>
      <c r="M3648" s="4"/>
      <c r="N3648" s="4"/>
      <c r="O3648" s="4"/>
      <c r="P3648" s="4"/>
      <c r="Q3648" s="4"/>
      <c r="R3648" s="4"/>
      <c r="S3648" s="4"/>
      <c r="T3648" s="4"/>
      <c r="U3648" s="4"/>
      <c r="V3648" s="4"/>
    </row>
    <row r="3649" spans="1:22" x14ac:dyDescent="0.25">
      <c r="A3649" s="152" t="s">
        <v>2271</v>
      </c>
      <c r="B3649" s="24" t="s">
        <v>2436</v>
      </c>
      <c r="C3649" s="103">
        <v>2023</v>
      </c>
      <c r="D3649" s="274">
        <v>0.38</v>
      </c>
      <c r="E3649" s="273">
        <v>1</v>
      </c>
      <c r="F3649" s="162">
        <v>5</v>
      </c>
      <c r="G3649" s="25">
        <v>44.760289999999998</v>
      </c>
      <c r="H3649" s="289"/>
      <c r="I3649" s="4"/>
      <c r="J3649" s="4"/>
      <c r="K3649" s="4"/>
      <c r="L3649" s="4"/>
      <c r="M3649" s="4"/>
      <c r="N3649" s="4"/>
      <c r="O3649" s="4"/>
      <c r="P3649" s="4"/>
      <c r="Q3649" s="4"/>
      <c r="R3649" s="4"/>
      <c r="S3649" s="4"/>
      <c r="T3649" s="4"/>
      <c r="U3649" s="4"/>
      <c r="V3649" s="4"/>
    </row>
    <row r="3650" spans="1:22" x14ac:dyDescent="0.25">
      <c r="A3650" s="152" t="s">
        <v>2271</v>
      </c>
      <c r="B3650" s="24" t="s">
        <v>2437</v>
      </c>
      <c r="C3650" s="103">
        <v>2023</v>
      </c>
      <c r="D3650" s="274">
        <v>0.38</v>
      </c>
      <c r="E3650" s="273">
        <v>1</v>
      </c>
      <c r="F3650" s="162">
        <v>15</v>
      </c>
      <c r="G3650" s="25">
        <v>42.475459999999998</v>
      </c>
      <c r="H3650" s="289"/>
      <c r="I3650" s="4"/>
      <c r="J3650" s="4"/>
      <c r="K3650" s="4"/>
      <c r="L3650" s="4"/>
      <c r="M3650" s="4"/>
      <c r="N3650" s="4"/>
      <c r="O3650" s="4"/>
      <c r="P3650" s="4"/>
      <c r="Q3650" s="4"/>
      <c r="R3650" s="4"/>
      <c r="S3650" s="4"/>
      <c r="T3650" s="4"/>
      <c r="U3650" s="4"/>
      <c r="V3650" s="4"/>
    </row>
    <row r="3651" spans="1:22" ht="25.5" x14ac:dyDescent="0.25">
      <c r="A3651" s="152" t="s">
        <v>2271</v>
      </c>
      <c r="B3651" s="24" t="s">
        <v>2438</v>
      </c>
      <c r="C3651" s="103">
        <v>2023</v>
      </c>
      <c r="D3651" s="274">
        <v>0.38</v>
      </c>
      <c r="E3651" s="273">
        <v>1</v>
      </c>
      <c r="F3651" s="162">
        <v>5</v>
      </c>
      <c r="G3651" s="25">
        <v>43.153999999999996</v>
      </c>
      <c r="H3651" s="289"/>
      <c r="I3651" s="4"/>
      <c r="J3651" s="4"/>
      <c r="K3651" s="4"/>
      <c r="L3651" s="4"/>
      <c r="M3651" s="4"/>
      <c r="N3651" s="4"/>
      <c r="O3651" s="4"/>
      <c r="P3651" s="4"/>
      <c r="Q3651" s="4"/>
      <c r="R3651" s="4"/>
      <c r="S3651" s="4"/>
      <c r="T3651" s="4"/>
      <c r="U3651" s="4"/>
      <c r="V3651" s="4"/>
    </row>
    <row r="3652" spans="1:22" x14ac:dyDescent="0.25">
      <c r="A3652" s="152" t="s">
        <v>2271</v>
      </c>
      <c r="B3652" s="24" t="s">
        <v>2439</v>
      </c>
      <c r="C3652" s="103">
        <v>2023</v>
      </c>
      <c r="D3652" s="274">
        <v>0.38</v>
      </c>
      <c r="E3652" s="273">
        <v>1</v>
      </c>
      <c r="F3652" s="162">
        <v>15</v>
      </c>
      <c r="G3652" s="25">
        <v>40.083500000000001</v>
      </c>
      <c r="H3652" s="289"/>
      <c r="I3652" s="4"/>
      <c r="J3652" s="4"/>
      <c r="K3652" s="4"/>
      <c r="L3652" s="4"/>
      <c r="M3652" s="4"/>
      <c r="N3652" s="4"/>
      <c r="O3652" s="4"/>
      <c r="P3652" s="4"/>
      <c r="Q3652" s="4"/>
      <c r="R3652" s="4"/>
      <c r="S3652" s="4"/>
      <c r="T3652" s="4"/>
      <c r="U3652" s="4"/>
      <c r="V3652" s="4"/>
    </row>
    <row r="3653" spans="1:22" ht="25.5" x14ac:dyDescent="0.25">
      <c r="A3653" s="152" t="s">
        <v>2271</v>
      </c>
      <c r="B3653" s="24" t="s">
        <v>2440</v>
      </c>
      <c r="C3653" s="103">
        <v>2023</v>
      </c>
      <c r="D3653" s="274">
        <v>0.38</v>
      </c>
      <c r="E3653" s="273">
        <v>1</v>
      </c>
      <c r="F3653" s="162">
        <v>15</v>
      </c>
      <c r="G3653" s="25">
        <v>47.079059999999998</v>
      </c>
      <c r="H3653" s="289"/>
      <c r="I3653" s="4"/>
      <c r="J3653" s="4"/>
      <c r="K3653" s="4"/>
      <c r="L3653" s="4"/>
      <c r="M3653" s="4"/>
      <c r="N3653" s="4"/>
      <c r="O3653" s="4"/>
      <c r="P3653" s="4"/>
      <c r="Q3653" s="4"/>
      <c r="R3653" s="4"/>
      <c r="S3653" s="4"/>
      <c r="T3653" s="4"/>
      <c r="U3653" s="4"/>
      <c r="V3653" s="4"/>
    </row>
    <row r="3654" spans="1:22" ht="25.5" x14ac:dyDescent="0.25">
      <c r="A3654" s="152" t="s">
        <v>2271</v>
      </c>
      <c r="B3654" s="24" t="s">
        <v>2441</v>
      </c>
      <c r="C3654" s="103">
        <v>2023</v>
      </c>
      <c r="D3654" s="274">
        <v>0.38</v>
      </c>
      <c r="E3654" s="273">
        <v>1</v>
      </c>
      <c r="F3654" s="162">
        <v>15</v>
      </c>
      <c r="G3654" s="25">
        <v>43.576010000000004</v>
      </c>
      <c r="H3654" s="289"/>
      <c r="I3654" s="4"/>
      <c r="J3654" s="4"/>
      <c r="K3654" s="4"/>
      <c r="L3654" s="4"/>
      <c r="M3654" s="4"/>
      <c r="N3654" s="4"/>
      <c r="O3654" s="4"/>
      <c r="P3654" s="4"/>
      <c r="Q3654" s="4"/>
      <c r="R3654" s="4"/>
      <c r="S3654" s="4"/>
      <c r="T3654" s="4"/>
      <c r="U3654" s="4"/>
      <c r="V3654" s="4"/>
    </row>
    <row r="3655" spans="1:22" ht="25.5" x14ac:dyDescent="0.25">
      <c r="A3655" s="152" t="s">
        <v>2271</v>
      </c>
      <c r="B3655" s="24" t="s">
        <v>2442</v>
      </c>
      <c r="C3655" s="103">
        <v>2023</v>
      </c>
      <c r="D3655" s="274">
        <v>0.38</v>
      </c>
      <c r="E3655" s="273">
        <v>1</v>
      </c>
      <c r="F3655" s="162">
        <v>15</v>
      </c>
      <c r="G3655" s="25">
        <v>40.083500000000001</v>
      </c>
      <c r="H3655" s="289"/>
      <c r="I3655" s="4"/>
      <c r="J3655" s="4"/>
      <c r="K3655" s="4"/>
      <c r="L3655" s="4"/>
      <c r="M3655" s="4"/>
      <c r="N3655" s="4"/>
      <c r="O3655" s="4"/>
      <c r="P3655" s="4"/>
      <c r="Q3655" s="4"/>
      <c r="R3655" s="4"/>
      <c r="S3655" s="4"/>
      <c r="T3655" s="4"/>
      <c r="U3655" s="4"/>
      <c r="V3655" s="4"/>
    </row>
    <row r="3656" spans="1:22" x14ac:dyDescent="0.25">
      <c r="A3656" s="152" t="s">
        <v>2271</v>
      </c>
      <c r="B3656" s="24" t="s">
        <v>2443</v>
      </c>
      <c r="C3656" s="103">
        <v>2023</v>
      </c>
      <c r="D3656" s="274">
        <v>0.38</v>
      </c>
      <c r="E3656" s="273">
        <v>1</v>
      </c>
      <c r="F3656" s="162">
        <v>15</v>
      </c>
      <c r="G3656" s="25">
        <v>39.056319999999999</v>
      </c>
      <c r="H3656" s="289"/>
      <c r="I3656" s="4"/>
      <c r="J3656" s="4"/>
      <c r="K3656" s="4"/>
      <c r="L3656" s="4"/>
      <c r="M3656" s="4"/>
      <c r="N3656" s="4"/>
      <c r="O3656" s="4"/>
      <c r="P3656" s="4"/>
      <c r="Q3656" s="4"/>
      <c r="R3656" s="4"/>
      <c r="S3656" s="4"/>
      <c r="T3656" s="4"/>
      <c r="U3656" s="4"/>
      <c r="V3656" s="4"/>
    </row>
    <row r="3657" spans="1:22" ht="25.5" x14ac:dyDescent="0.25">
      <c r="A3657" s="152" t="s">
        <v>2271</v>
      </c>
      <c r="B3657" s="24" t="s">
        <v>1637</v>
      </c>
      <c r="C3657" s="103">
        <v>2023</v>
      </c>
      <c r="D3657" s="274">
        <v>10</v>
      </c>
      <c r="E3657" s="273">
        <v>1</v>
      </c>
      <c r="F3657" s="162">
        <v>50</v>
      </c>
      <c r="G3657" s="25">
        <v>432.55296000000004</v>
      </c>
      <c r="H3657" s="289"/>
      <c r="I3657" s="4"/>
      <c r="J3657" s="4"/>
      <c r="K3657" s="4"/>
      <c r="L3657" s="4"/>
      <c r="M3657" s="4"/>
      <c r="N3657" s="4"/>
      <c r="O3657" s="4"/>
      <c r="P3657" s="4"/>
      <c r="Q3657" s="4"/>
      <c r="R3657" s="4"/>
      <c r="S3657" s="4"/>
      <c r="T3657" s="4"/>
      <c r="U3657" s="4"/>
      <c r="V3657" s="4"/>
    </row>
    <row r="3658" spans="1:22" ht="38.25" x14ac:dyDescent="0.25">
      <c r="A3658" s="152" t="s">
        <v>2271</v>
      </c>
      <c r="B3658" s="24" t="s">
        <v>796</v>
      </c>
      <c r="C3658" s="103">
        <v>2023</v>
      </c>
      <c r="D3658" s="274">
        <v>0.38</v>
      </c>
      <c r="E3658" s="273">
        <v>1</v>
      </c>
      <c r="F3658" s="162">
        <v>10</v>
      </c>
      <c r="G3658" s="25">
        <v>27.788689999999999</v>
      </c>
      <c r="H3658" s="289"/>
      <c r="I3658" s="4"/>
      <c r="J3658" s="4"/>
      <c r="K3658" s="4"/>
      <c r="L3658" s="4"/>
      <c r="M3658" s="4"/>
      <c r="N3658" s="4"/>
      <c r="O3658" s="4"/>
      <c r="P3658" s="4"/>
      <c r="Q3658" s="4"/>
      <c r="R3658" s="4"/>
      <c r="S3658" s="4"/>
      <c r="T3658" s="4"/>
      <c r="U3658" s="4"/>
      <c r="V3658" s="4"/>
    </row>
    <row r="3659" spans="1:22" ht="38.25" x14ac:dyDescent="0.25">
      <c r="A3659" s="152" t="s">
        <v>2271</v>
      </c>
      <c r="B3659" s="24" t="s">
        <v>799</v>
      </c>
      <c r="C3659" s="103">
        <v>2023</v>
      </c>
      <c r="D3659" s="274">
        <v>0.38</v>
      </c>
      <c r="E3659" s="273">
        <v>3</v>
      </c>
      <c r="F3659" s="162">
        <v>10</v>
      </c>
      <c r="G3659" s="25">
        <v>77.429280000000006</v>
      </c>
      <c r="H3659" s="289"/>
      <c r="I3659" s="4"/>
      <c r="J3659" s="4"/>
      <c r="K3659" s="4"/>
      <c r="L3659" s="4"/>
      <c r="M3659" s="4"/>
      <c r="N3659" s="4"/>
      <c r="O3659" s="4"/>
      <c r="P3659" s="4"/>
      <c r="Q3659" s="4"/>
      <c r="R3659" s="4"/>
      <c r="S3659" s="4"/>
      <c r="T3659" s="4"/>
      <c r="U3659" s="4"/>
      <c r="V3659" s="4"/>
    </row>
    <row r="3660" spans="1:22" ht="25.5" x14ac:dyDescent="0.25">
      <c r="A3660" s="152" t="s">
        <v>2271</v>
      </c>
      <c r="B3660" s="24" t="s">
        <v>801</v>
      </c>
      <c r="C3660" s="103">
        <v>2023</v>
      </c>
      <c r="D3660" s="274">
        <v>0.38</v>
      </c>
      <c r="E3660" s="273">
        <v>1</v>
      </c>
      <c r="F3660" s="162">
        <v>15</v>
      </c>
      <c r="G3660" s="25">
        <v>41.237690000000001</v>
      </c>
      <c r="H3660" s="289"/>
      <c r="I3660" s="4"/>
      <c r="J3660" s="4"/>
      <c r="K3660" s="4"/>
      <c r="L3660" s="4"/>
      <c r="M3660" s="4"/>
      <c r="N3660" s="4"/>
      <c r="O3660" s="4"/>
      <c r="P3660" s="4"/>
      <c r="Q3660" s="4"/>
      <c r="R3660" s="4"/>
      <c r="S3660" s="4"/>
      <c r="T3660" s="4"/>
      <c r="U3660" s="4"/>
      <c r="V3660" s="4"/>
    </row>
    <row r="3661" spans="1:22" ht="38.25" x14ac:dyDescent="0.25">
      <c r="A3661" s="152" t="s">
        <v>2271</v>
      </c>
      <c r="B3661" s="24" t="s">
        <v>803</v>
      </c>
      <c r="C3661" s="103">
        <v>2023</v>
      </c>
      <c r="D3661" s="274">
        <v>0.38</v>
      </c>
      <c r="E3661" s="273">
        <v>1</v>
      </c>
      <c r="F3661" s="162">
        <v>3</v>
      </c>
      <c r="G3661" s="25">
        <v>24.060490000000001</v>
      </c>
      <c r="H3661" s="289"/>
      <c r="I3661" s="4"/>
      <c r="J3661" s="4"/>
      <c r="K3661" s="4"/>
      <c r="L3661" s="4"/>
      <c r="M3661" s="4"/>
      <c r="N3661" s="4"/>
      <c r="O3661" s="4"/>
      <c r="P3661" s="4"/>
      <c r="Q3661" s="4"/>
      <c r="R3661" s="4"/>
      <c r="S3661" s="4"/>
      <c r="T3661" s="4"/>
      <c r="U3661" s="4"/>
      <c r="V3661" s="4"/>
    </row>
    <row r="3662" spans="1:22" ht="38.25" x14ac:dyDescent="0.25">
      <c r="A3662" s="152" t="s">
        <v>2271</v>
      </c>
      <c r="B3662" s="24" t="s">
        <v>804</v>
      </c>
      <c r="C3662" s="103">
        <v>2023</v>
      </c>
      <c r="D3662" s="274">
        <v>0.38</v>
      </c>
      <c r="E3662" s="273">
        <v>1</v>
      </c>
      <c r="F3662" s="162">
        <v>1</v>
      </c>
      <c r="G3662" s="25">
        <v>25.846520000000002</v>
      </c>
      <c r="H3662" s="289"/>
      <c r="I3662" s="4"/>
      <c r="J3662" s="4"/>
      <c r="K3662" s="4"/>
      <c r="L3662" s="4"/>
      <c r="M3662" s="4"/>
      <c r="N3662" s="4"/>
      <c r="O3662" s="4"/>
      <c r="P3662" s="4"/>
      <c r="Q3662" s="4"/>
      <c r="R3662" s="4"/>
      <c r="S3662" s="4"/>
      <c r="T3662" s="4"/>
      <c r="U3662" s="4"/>
      <c r="V3662" s="4"/>
    </row>
    <row r="3663" spans="1:22" x14ac:dyDescent="0.25">
      <c r="A3663" s="152" t="s">
        <v>2271</v>
      </c>
      <c r="B3663" s="24" t="s">
        <v>805</v>
      </c>
      <c r="C3663" s="103">
        <v>2023</v>
      </c>
      <c r="D3663" s="274">
        <v>0.38</v>
      </c>
      <c r="E3663" s="273">
        <v>1</v>
      </c>
      <c r="F3663" s="162">
        <v>50</v>
      </c>
      <c r="G3663" s="25">
        <v>39.459269999999997</v>
      </c>
      <c r="H3663" s="289"/>
      <c r="I3663" s="4"/>
      <c r="J3663" s="4"/>
      <c r="K3663" s="4"/>
      <c r="L3663" s="4"/>
      <c r="M3663" s="4"/>
      <c r="N3663" s="4"/>
      <c r="O3663" s="4"/>
      <c r="P3663" s="4"/>
      <c r="Q3663" s="4"/>
      <c r="R3663" s="4"/>
      <c r="S3663" s="4"/>
      <c r="T3663" s="4"/>
      <c r="U3663" s="4"/>
      <c r="V3663" s="4"/>
    </row>
    <row r="3664" spans="1:22" x14ac:dyDescent="0.25">
      <c r="A3664" s="152" t="s">
        <v>2271</v>
      </c>
      <c r="B3664" s="24" t="s">
        <v>1893</v>
      </c>
      <c r="C3664" s="103">
        <v>2023</v>
      </c>
      <c r="D3664" s="274">
        <v>0.38</v>
      </c>
      <c r="E3664" s="273">
        <v>12</v>
      </c>
      <c r="F3664" s="162">
        <v>15</v>
      </c>
      <c r="G3664" s="25">
        <v>238.47409999999999</v>
      </c>
      <c r="H3664" s="289"/>
      <c r="I3664" s="4"/>
      <c r="J3664" s="4"/>
      <c r="K3664" s="4"/>
      <c r="L3664" s="4"/>
      <c r="M3664" s="4"/>
      <c r="N3664" s="4"/>
      <c r="O3664" s="4"/>
      <c r="P3664" s="4"/>
      <c r="Q3664" s="4"/>
      <c r="R3664" s="4"/>
      <c r="S3664" s="4"/>
      <c r="T3664" s="4"/>
      <c r="U3664" s="4"/>
      <c r="V3664" s="4"/>
    </row>
    <row r="3665" spans="1:22" x14ac:dyDescent="0.25">
      <c r="A3665" s="152" t="s">
        <v>2271</v>
      </c>
      <c r="B3665" s="24" t="s">
        <v>1893</v>
      </c>
      <c r="C3665" s="103">
        <v>2023</v>
      </c>
      <c r="D3665" s="274">
        <v>0.38</v>
      </c>
      <c r="E3665" s="273">
        <v>2</v>
      </c>
      <c r="F3665" s="162">
        <v>25</v>
      </c>
      <c r="G3665" s="25">
        <v>131.27196000000001</v>
      </c>
      <c r="H3665" s="289"/>
      <c r="I3665" s="4"/>
      <c r="J3665" s="4"/>
      <c r="K3665" s="4"/>
      <c r="L3665" s="4"/>
      <c r="M3665" s="4"/>
      <c r="N3665" s="4"/>
      <c r="O3665" s="4"/>
      <c r="P3665" s="4"/>
      <c r="Q3665" s="4"/>
      <c r="R3665" s="4"/>
      <c r="S3665" s="4"/>
      <c r="T3665" s="4"/>
      <c r="U3665" s="4"/>
      <c r="V3665" s="4"/>
    </row>
    <row r="3666" spans="1:22" x14ac:dyDescent="0.25">
      <c r="A3666" s="152" t="s">
        <v>2271</v>
      </c>
      <c r="B3666" s="24" t="s">
        <v>1830</v>
      </c>
      <c r="C3666" s="103">
        <v>2023</v>
      </c>
      <c r="D3666" s="274">
        <v>0.38</v>
      </c>
      <c r="E3666" s="273">
        <v>8</v>
      </c>
      <c r="F3666" s="162">
        <v>15</v>
      </c>
      <c r="G3666" s="25">
        <v>206.50495999999998</v>
      </c>
      <c r="H3666" s="289"/>
      <c r="I3666" s="4"/>
      <c r="J3666" s="4"/>
      <c r="K3666" s="4"/>
      <c r="L3666" s="4"/>
      <c r="M3666" s="4"/>
      <c r="N3666" s="4"/>
      <c r="O3666" s="4"/>
      <c r="P3666" s="4"/>
      <c r="Q3666" s="4"/>
      <c r="R3666" s="4"/>
      <c r="S3666" s="4"/>
      <c r="T3666" s="4"/>
      <c r="U3666" s="4"/>
      <c r="V3666" s="4"/>
    </row>
    <row r="3667" spans="1:22" x14ac:dyDescent="0.25">
      <c r="A3667" s="152" t="s">
        <v>2271</v>
      </c>
      <c r="B3667" s="24" t="s">
        <v>1895</v>
      </c>
      <c r="C3667" s="103">
        <v>2023</v>
      </c>
      <c r="D3667" s="274">
        <v>0.38</v>
      </c>
      <c r="E3667" s="273">
        <v>8</v>
      </c>
      <c r="F3667" s="162">
        <v>20</v>
      </c>
      <c r="G3667" s="25">
        <v>282.05142999999998</v>
      </c>
      <c r="H3667" s="289"/>
      <c r="I3667" s="4"/>
      <c r="J3667" s="4"/>
      <c r="K3667" s="4"/>
      <c r="L3667" s="4"/>
      <c r="M3667" s="4"/>
      <c r="N3667" s="4"/>
      <c r="O3667" s="4"/>
      <c r="P3667" s="4"/>
      <c r="Q3667" s="4"/>
      <c r="R3667" s="4"/>
      <c r="S3667" s="4"/>
      <c r="T3667" s="4"/>
      <c r="U3667" s="4"/>
      <c r="V3667" s="4"/>
    </row>
    <row r="3668" spans="1:22" x14ac:dyDescent="0.25">
      <c r="A3668" s="152" t="s">
        <v>2271</v>
      </c>
      <c r="B3668" s="24" t="s">
        <v>1896</v>
      </c>
      <c r="C3668" s="103">
        <v>2023</v>
      </c>
      <c r="D3668" s="274">
        <v>0.38</v>
      </c>
      <c r="E3668" s="273">
        <v>11</v>
      </c>
      <c r="F3668" s="162">
        <v>0</v>
      </c>
      <c r="G3668" s="25">
        <v>274.97404999999998</v>
      </c>
      <c r="H3668" s="289"/>
      <c r="I3668" s="4"/>
      <c r="J3668" s="4"/>
      <c r="K3668" s="4"/>
      <c r="L3668" s="4"/>
      <c r="M3668" s="4"/>
      <c r="N3668" s="4"/>
      <c r="O3668" s="4"/>
      <c r="P3668" s="4"/>
      <c r="Q3668" s="4"/>
      <c r="R3668" s="4"/>
      <c r="S3668" s="4"/>
      <c r="T3668" s="4"/>
      <c r="U3668" s="4"/>
      <c r="V3668" s="4"/>
    </row>
    <row r="3669" spans="1:22" x14ac:dyDescent="0.25">
      <c r="A3669" s="152" t="s">
        <v>2271</v>
      </c>
      <c r="B3669" s="24" t="s">
        <v>1897</v>
      </c>
      <c r="C3669" s="103">
        <v>2023</v>
      </c>
      <c r="D3669" s="274">
        <v>0.38</v>
      </c>
      <c r="E3669" s="273">
        <v>20</v>
      </c>
      <c r="F3669" s="162">
        <v>5</v>
      </c>
      <c r="G3669" s="25">
        <v>500.03001999999998</v>
      </c>
      <c r="H3669" s="289"/>
      <c r="I3669" s="4"/>
      <c r="J3669" s="4"/>
      <c r="K3669" s="4"/>
      <c r="L3669" s="4"/>
      <c r="M3669" s="4"/>
      <c r="N3669" s="4"/>
      <c r="O3669" s="4"/>
      <c r="P3669" s="4"/>
      <c r="Q3669" s="4"/>
      <c r="R3669" s="4"/>
      <c r="S3669" s="4"/>
      <c r="T3669" s="4"/>
      <c r="U3669" s="4"/>
      <c r="V3669" s="4"/>
    </row>
    <row r="3670" spans="1:22" x14ac:dyDescent="0.25">
      <c r="A3670" s="152" t="s">
        <v>2271</v>
      </c>
      <c r="B3670" s="24" t="s">
        <v>1898</v>
      </c>
      <c r="C3670" s="103">
        <v>2023</v>
      </c>
      <c r="D3670" s="274">
        <v>0.38</v>
      </c>
      <c r="E3670" s="273">
        <v>1</v>
      </c>
      <c r="F3670" s="162">
        <v>15</v>
      </c>
      <c r="G3670" s="25">
        <v>22.344180000000001</v>
      </c>
      <c r="H3670" s="289"/>
      <c r="I3670" s="4"/>
      <c r="J3670" s="4"/>
      <c r="K3670" s="4"/>
      <c r="L3670" s="4"/>
      <c r="M3670" s="4"/>
      <c r="N3670" s="4"/>
      <c r="O3670" s="4"/>
      <c r="P3670" s="4"/>
      <c r="Q3670" s="4"/>
      <c r="R3670" s="4"/>
      <c r="S3670" s="4"/>
      <c r="T3670" s="4"/>
      <c r="U3670" s="4"/>
      <c r="V3670" s="4"/>
    </row>
    <row r="3671" spans="1:22" x14ac:dyDescent="0.25">
      <c r="A3671" s="152" t="s">
        <v>2271</v>
      </c>
      <c r="B3671" s="24" t="s">
        <v>1899</v>
      </c>
      <c r="C3671" s="103">
        <v>2023</v>
      </c>
      <c r="D3671" s="274">
        <v>0.38</v>
      </c>
      <c r="E3671" s="273">
        <v>4</v>
      </c>
      <c r="F3671" s="162">
        <v>10</v>
      </c>
      <c r="G3671" s="25">
        <v>85.869159999999994</v>
      </c>
      <c r="H3671" s="289"/>
      <c r="I3671" s="4"/>
      <c r="J3671" s="4"/>
      <c r="K3671" s="4"/>
      <c r="L3671" s="4"/>
      <c r="M3671" s="4"/>
      <c r="N3671" s="4"/>
      <c r="O3671" s="4"/>
      <c r="P3671" s="4"/>
      <c r="Q3671" s="4"/>
      <c r="R3671" s="4"/>
      <c r="S3671" s="4"/>
      <c r="T3671" s="4"/>
      <c r="U3671" s="4"/>
      <c r="V3671" s="4"/>
    </row>
    <row r="3672" spans="1:22" ht="25.5" x14ac:dyDescent="0.25">
      <c r="A3672" s="152" t="s">
        <v>2271</v>
      </c>
      <c r="B3672" s="24" t="s">
        <v>1900</v>
      </c>
      <c r="C3672" s="103">
        <v>2023</v>
      </c>
      <c r="D3672" s="274">
        <v>0.38</v>
      </c>
      <c r="E3672" s="273">
        <v>113</v>
      </c>
      <c r="F3672" s="162">
        <v>15</v>
      </c>
      <c r="G3672" s="25">
        <v>2139.8593500000002</v>
      </c>
      <c r="H3672" s="289"/>
      <c r="I3672" s="4"/>
      <c r="J3672" s="4"/>
      <c r="K3672" s="4"/>
      <c r="L3672" s="4"/>
      <c r="M3672" s="4"/>
      <c r="N3672" s="4"/>
      <c r="O3672" s="4"/>
      <c r="P3672" s="4"/>
      <c r="Q3672" s="4"/>
      <c r="R3672" s="4"/>
      <c r="S3672" s="4"/>
      <c r="T3672" s="4"/>
      <c r="U3672" s="4"/>
      <c r="V3672" s="4"/>
    </row>
    <row r="3673" spans="1:22" ht="25.5" x14ac:dyDescent="0.25">
      <c r="A3673" s="152" t="s">
        <v>2271</v>
      </c>
      <c r="B3673" s="24" t="s">
        <v>1900</v>
      </c>
      <c r="C3673" s="103">
        <v>2023</v>
      </c>
      <c r="D3673" s="274">
        <v>6</v>
      </c>
      <c r="E3673" s="273">
        <v>19</v>
      </c>
      <c r="F3673" s="162">
        <v>9</v>
      </c>
      <c r="G3673" s="25">
        <v>2243.7187599999997</v>
      </c>
      <c r="H3673" s="289"/>
      <c r="I3673" s="4"/>
      <c r="J3673" s="4"/>
      <c r="K3673" s="4"/>
      <c r="L3673" s="4"/>
      <c r="M3673" s="4"/>
      <c r="N3673" s="4"/>
      <c r="O3673" s="4"/>
      <c r="P3673" s="4"/>
      <c r="Q3673" s="4"/>
      <c r="R3673" s="4"/>
      <c r="S3673" s="4"/>
      <c r="T3673" s="4"/>
      <c r="U3673" s="4"/>
      <c r="V3673" s="4"/>
    </row>
    <row r="3674" spans="1:22" x14ac:dyDescent="0.25">
      <c r="A3674" s="152" t="s">
        <v>2271</v>
      </c>
      <c r="B3674" s="24" t="s">
        <v>1812</v>
      </c>
      <c r="C3674" s="103">
        <v>2023</v>
      </c>
      <c r="D3674" s="274">
        <v>0.38</v>
      </c>
      <c r="E3674" s="273">
        <v>9</v>
      </c>
      <c r="F3674" s="162">
        <v>15</v>
      </c>
      <c r="G3674" s="25">
        <v>690.20529999999997</v>
      </c>
      <c r="H3674" s="289"/>
      <c r="I3674" s="4"/>
      <c r="J3674" s="4"/>
      <c r="K3674" s="4"/>
      <c r="L3674" s="4"/>
      <c r="M3674" s="4"/>
      <c r="N3674" s="4"/>
      <c r="O3674" s="4"/>
      <c r="P3674" s="4"/>
      <c r="Q3674" s="4"/>
      <c r="R3674" s="4"/>
      <c r="S3674" s="4"/>
      <c r="T3674" s="4"/>
      <c r="U3674" s="4"/>
      <c r="V3674" s="4"/>
    </row>
    <row r="3675" spans="1:22" x14ac:dyDescent="0.25">
      <c r="A3675" s="152" t="s">
        <v>2271</v>
      </c>
      <c r="B3675" s="24" t="s">
        <v>1812</v>
      </c>
      <c r="C3675" s="103">
        <v>2023</v>
      </c>
      <c r="D3675" s="274">
        <v>0.38</v>
      </c>
      <c r="E3675" s="273">
        <v>5</v>
      </c>
      <c r="F3675" s="162">
        <v>15</v>
      </c>
      <c r="G3675" s="25">
        <v>218.94257999999999</v>
      </c>
      <c r="H3675" s="289"/>
      <c r="I3675" s="4"/>
      <c r="J3675" s="4"/>
      <c r="K3675" s="4"/>
      <c r="L3675" s="4"/>
      <c r="M3675" s="4"/>
      <c r="N3675" s="4"/>
      <c r="O3675" s="4"/>
      <c r="P3675" s="4"/>
      <c r="Q3675" s="4"/>
      <c r="R3675" s="4"/>
      <c r="S3675" s="4"/>
      <c r="T3675" s="4"/>
      <c r="U3675" s="4"/>
      <c r="V3675" s="4"/>
    </row>
    <row r="3676" spans="1:22" x14ac:dyDescent="0.25">
      <c r="A3676" s="152" t="s">
        <v>2271</v>
      </c>
      <c r="B3676" s="24" t="s">
        <v>1901</v>
      </c>
      <c r="C3676" s="103">
        <v>2023</v>
      </c>
      <c r="D3676" s="274">
        <v>0.38</v>
      </c>
      <c r="E3676" s="273">
        <v>9</v>
      </c>
      <c r="F3676" s="162">
        <v>15</v>
      </c>
      <c r="G3676" s="25">
        <v>319.00154999999995</v>
      </c>
      <c r="H3676" s="289"/>
      <c r="I3676" s="4"/>
      <c r="J3676" s="4"/>
      <c r="K3676" s="4"/>
      <c r="L3676" s="4"/>
      <c r="M3676" s="4"/>
      <c r="N3676" s="4"/>
      <c r="O3676" s="4"/>
      <c r="P3676" s="4"/>
      <c r="Q3676" s="4"/>
      <c r="R3676" s="4"/>
      <c r="S3676" s="4"/>
      <c r="T3676" s="4"/>
      <c r="U3676" s="4"/>
      <c r="V3676" s="4"/>
    </row>
    <row r="3677" spans="1:22" x14ac:dyDescent="0.25">
      <c r="A3677" s="152" t="s">
        <v>2271</v>
      </c>
      <c r="B3677" s="24" t="s">
        <v>1902</v>
      </c>
      <c r="C3677" s="103">
        <v>2023</v>
      </c>
      <c r="D3677" s="274">
        <v>0.38</v>
      </c>
      <c r="E3677" s="273">
        <v>11</v>
      </c>
      <c r="F3677" s="162">
        <v>15</v>
      </c>
      <c r="G3677" s="25">
        <v>426.68671999999998</v>
      </c>
      <c r="H3677" s="289"/>
      <c r="I3677" s="4"/>
      <c r="J3677" s="4"/>
      <c r="K3677" s="4"/>
      <c r="L3677" s="4"/>
      <c r="M3677" s="4"/>
      <c r="N3677" s="4"/>
      <c r="O3677" s="4"/>
      <c r="P3677" s="4"/>
      <c r="Q3677" s="4"/>
      <c r="R3677" s="4"/>
      <c r="S3677" s="4"/>
      <c r="T3677" s="4"/>
      <c r="U3677" s="4"/>
      <c r="V3677" s="4"/>
    </row>
    <row r="3678" spans="1:22" x14ac:dyDescent="0.25">
      <c r="A3678" s="152" t="s">
        <v>2271</v>
      </c>
      <c r="B3678" s="24" t="s">
        <v>1903</v>
      </c>
      <c r="C3678" s="103">
        <v>2023</v>
      </c>
      <c r="D3678" s="274">
        <v>0.38</v>
      </c>
      <c r="E3678" s="273">
        <v>1</v>
      </c>
      <c r="F3678" s="162">
        <v>15</v>
      </c>
      <c r="G3678" s="25">
        <v>21.121220000000001</v>
      </c>
      <c r="H3678" s="289"/>
      <c r="I3678" s="4"/>
      <c r="J3678" s="4"/>
      <c r="K3678" s="4"/>
      <c r="L3678" s="4"/>
      <c r="M3678" s="4"/>
      <c r="N3678" s="4"/>
      <c r="O3678" s="4"/>
      <c r="P3678" s="4"/>
      <c r="Q3678" s="4"/>
      <c r="R3678" s="4"/>
      <c r="S3678" s="4"/>
      <c r="T3678" s="4"/>
      <c r="U3678" s="4"/>
      <c r="V3678" s="4"/>
    </row>
    <row r="3679" spans="1:22" x14ac:dyDescent="0.25">
      <c r="A3679" s="152" t="s">
        <v>2271</v>
      </c>
      <c r="B3679" s="24" t="s">
        <v>1818</v>
      </c>
      <c r="C3679" s="103">
        <v>2023</v>
      </c>
      <c r="D3679" s="274">
        <v>0.38</v>
      </c>
      <c r="E3679" s="273">
        <v>115</v>
      </c>
      <c r="F3679" s="162">
        <v>15</v>
      </c>
      <c r="G3679" s="25">
        <v>6803.0807999999997</v>
      </c>
      <c r="H3679" s="289"/>
      <c r="I3679" s="4"/>
      <c r="J3679" s="4"/>
      <c r="K3679" s="4"/>
      <c r="L3679" s="4"/>
      <c r="M3679" s="4"/>
      <c r="N3679" s="4"/>
      <c r="O3679" s="4"/>
      <c r="P3679" s="4"/>
      <c r="Q3679" s="4"/>
      <c r="R3679" s="4"/>
      <c r="S3679" s="4"/>
      <c r="T3679" s="4"/>
      <c r="U3679" s="4"/>
      <c r="V3679" s="4"/>
    </row>
    <row r="3680" spans="1:22" x14ac:dyDescent="0.25">
      <c r="A3680" s="152" t="s">
        <v>2271</v>
      </c>
      <c r="B3680" s="24" t="s">
        <v>786</v>
      </c>
      <c r="C3680" s="103">
        <v>2023</v>
      </c>
      <c r="D3680" s="274">
        <v>0.38</v>
      </c>
      <c r="E3680" s="273">
        <v>1</v>
      </c>
      <c r="F3680" s="162">
        <v>15</v>
      </c>
      <c r="G3680" s="25">
        <v>34.360520000000001</v>
      </c>
      <c r="H3680" s="289"/>
      <c r="I3680" s="4"/>
      <c r="J3680" s="4"/>
      <c r="K3680" s="4"/>
      <c r="L3680" s="4"/>
      <c r="M3680" s="4"/>
      <c r="N3680" s="4"/>
      <c r="O3680" s="4"/>
      <c r="P3680" s="4"/>
      <c r="Q3680" s="4"/>
      <c r="R3680" s="4"/>
      <c r="S3680" s="4"/>
      <c r="T3680" s="4"/>
      <c r="U3680" s="4"/>
      <c r="V3680" s="4"/>
    </row>
    <row r="3681" spans="1:22" x14ac:dyDescent="0.25">
      <c r="A3681" s="152" t="s">
        <v>2271</v>
      </c>
      <c r="B3681" s="24" t="s">
        <v>787</v>
      </c>
      <c r="C3681" s="103">
        <v>2023</v>
      </c>
      <c r="D3681" s="274">
        <v>0.38</v>
      </c>
      <c r="E3681" s="273">
        <v>1</v>
      </c>
      <c r="F3681" s="162">
        <v>30</v>
      </c>
      <c r="G3681" s="25">
        <v>33.720279999999995</v>
      </c>
      <c r="H3681" s="289"/>
      <c r="I3681" s="4"/>
      <c r="J3681" s="4"/>
      <c r="K3681" s="4"/>
      <c r="L3681" s="4"/>
      <c r="M3681" s="4"/>
      <c r="N3681" s="4"/>
      <c r="O3681" s="4"/>
      <c r="P3681" s="4"/>
      <c r="Q3681" s="4"/>
      <c r="R3681" s="4"/>
      <c r="S3681" s="4"/>
      <c r="T3681" s="4"/>
      <c r="U3681" s="4"/>
      <c r="V3681" s="4"/>
    </row>
    <row r="3682" spans="1:22" x14ac:dyDescent="0.25">
      <c r="A3682" s="87" t="s">
        <v>2271</v>
      </c>
      <c r="B3682" s="24" t="s">
        <v>1818</v>
      </c>
      <c r="C3682" s="103">
        <v>2023</v>
      </c>
      <c r="D3682" s="12" t="s">
        <v>1813</v>
      </c>
      <c r="E3682" s="273">
        <v>128</v>
      </c>
      <c r="F3682" s="162">
        <v>15</v>
      </c>
      <c r="G3682" s="25">
        <v>3285.8630699999999</v>
      </c>
      <c r="H3682" s="289"/>
      <c r="I3682" s="4"/>
      <c r="J3682" s="4"/>
      <c r="K3682" s="4"/>
      <c r="L3682" s="4"/>
      <c r="M3682" s="4"/>
      <c r="N3682" s="4"/>
      <c r="O3682" s="4"/>
      <c r="P3682" s="4"/>
      <c r="Q3682" s="4"/>
      <c r="R3682" s="4"/>
      <c r="S3682" s="4"/>
      <c r="T3682" s="4"/>
      <c r="U3682" s="4"/>
      <c r="V3682" s="4"/>
    </row>
    <row r="3683" spans="1:22" x14ac:dyDescent="0.25">
      <c r="A3683" s="163" t="s">
        <v>2271</v>
      </c>
      <c r="B3683" s="164" t="s">
        <v>1883</v>
      </c>
      <c r="C3683" s="165">
        <v>2023</v>
      </c>
      <c r="D3683" s="165" t="s">
        <v>1813</v>
      </c>
      <c r="E3683" s="29">
        <v>9</v>
      </c>
      <c r="F3683" s="432">
        <v>14.05</v>
      </c>
      <c r="G3683" s="46">
        <v>646.68310999999994</v>
      </c>
      <c r="H3683" s="289"/>
      <c r="I3683" s="4"/>
      <c r="J3683" s="4"/>
      <c r="K3683" s="4"/>
      <c r="L3683" s="4"/>
      <c r="M3683" s="4"/>
      <c r="N3683" s="4"/>
      <c r="O3683" s="4"/>
      <c r="P3683" s="4"/>
      <c r="Q3683" s="4"/>
      <c r="R3683" s="4"/>
      <c r="S3683" s="4"/>
      <c r="T3683" s="4"/>
      <c r="U3683" s="4"/>
      <c r="V3683" s="4"/>
    </row>
    <row r="3684" spans="1:22" x14ac:dyDescent="0.25">
      <c r="A3684" s="312" t="s">
        <v>2271</v>
      </c>
      <c r="B3684" s="47" t="s">
        <v>815</v>
      </c>
      <c r="C3684" s="140">
        <v>2024</v>
      </c>
      <c r="D3684" s="323">
        <v>0.4</v>
      </c>
      <c r="E3684" s="55">
        <v>1</v>
      </c>
      <c r="F3684" s="434">
        <v>15</v>
      </c>
      <c r="G3684" s="296">
        <v>37.505859999999998</v>
      </c>
      <c r="H3684" s="289"/>
      <c r="I3684" s="4"/>
      <c r="J3684" s="4"/>
      <c r="K3684" s="4"/>
      <c r="L3684" s="4"/>
      <c r="M3684" s="4"/>
      <c r="N3684" s="4"/>
      <c r="O3684" s="4"/>
      <c r="P3684" s="4"/>
      <c r="Q3684" s="4"/>
      <c r="R3684" s="4"/>
      <c r="S3684" s="4"/>
      <c r="T3684" s="4"/>
      <c r="U3684" s="4"/>
      <c r="V3684" s="4"/>
    </row>
    <row r="3685" spans="1:22" x14ac:dyDescent="0.25">
      <c r="A3685" s="312" t="s">
        <v>2271</v>
      </c>
      <c r="B3685" s="47" t="s">
        <v>816</v>
      </c>
      <c r="C3685" s="140">
        <v>2024</v>
      </c>
      <c r="D3685" s="323">
        <v>0.4</v>
      </c>
      <c r="E3685" s="55">
        <v>1</v>
      </c>
      <c r="F3685" s="434">
        <v>15</v>
      </c>
      <c r="G3685" s="296">
        <v>32.341934999999999</v>
      </c>
      <c r="H3685" s="289"/>
      <c r="I3685" s="4"/>
      <c r="J3685" s="4"/>
      <c r="K3685" s="4"/>
      <c r="L3685" s="4"/>
      <c r="M3685" s="4"/>
      <c r="N3685" s="4"/>
      <c r="O3685" s="4"/>
      <c r="P3685" s="4"/>
      <c r="Q3685" s="4"/>
      <c r="R3685" s="4"/>
      <c r="S3685" s="4"/>
      <c r="T3685" s="4"/>
      <c r="U3685" s="4"/>
      <c r="V3685" s="4"/>
    </row>
    <row r="3686" spans="1:22" x14ac:dyDescent="0.25">
      <c r="A3686" s="312" t="s">
        <v>2271</v>
      </c>
      <c r="B3686" s="47" t="s">
        <v>817</v>
      </c>
      <c r="C3686" s="140">
        <v>2024</v>
      </c>
      <c r="D3686" s="323">
        <v>0.4</v>
      </c>
      <c r="E3686" s="55">
        <v>1</v>
      </c>
      <c r="F3686" s="434">
        <v>15</v>
      </c>
      <c r="G3686" s="296">
        <v>32.341934999999999</v>
      </c>
      <c r="H3686" s="289"/>
      <c r="I3686" s="4"/>
      <c r="J3686" s="4"/>
      <c r="K3686" s="4"/>
      <c r="L3686" s="4"/>
      <c r="M3686" s="4"/>
      <c r="N3686" s="4"/>
      <c r="O3686" s="4"/>
      <c r="P3686" s="4"/>
      <c r="Q3686" s="4"/>
      <c r="R3686" s="4"/>
      <c r="S3686" s="4"/>
      <c r="T3686" s="4"/>
      <c r="U3686" s="4"/>
      <c r="V3686" s="4"/>
    </row>
    <row r="3687" spans="1:22" ht="25.5" x14ac:dyDescent="0.25">
      <c r="A3687" s="312" t="s">
        <v>2271</v>
      </c>
      <c r="B3687" s="47" t="s">
        <v>818</v>
      </c>
      <c r="C3687" s="140">
        <v>2024</v>
      </c>
      <c r="D3687" s="323">
        <v>0.4</v>
      </c>
      <c r="E3687" s="55">
        <v>1</v>
      </c>
      <c r="F3687" s="434">
        <v>15</v>
      </c>
      <c r="G3687" s="296">
        <v>43.550334999999997</v>
      </c>
      <c r="H3687" s="289"/>
      <c r="I3687" s="4"/>
      <c r="J3687" s="4"/>
      <c r="K3687" s="4"/>
      <c r="L3687" s="4"/>
      <c r="M3687" s="4"/>
      <c r="N3687" s="4"/>
      <c r="O3687" s="4"/>
      <c r="P3687" s="4"/>
      <c r="Q3687" s="4"/>
      <c r="R3687" s="4"/>
      <c r="S3687" s="4"/>
      <c r="T3687" s="4"/>
      <c r="U3687" s="4"/>
      <c r="V3687" s="4"/>
    </row>
    <row r="3688" spans="1:22" x14ac:dyDescent="0.25">
      <c r="A3688" s="312" t="s">
        <v>2271</v>
      </c>
      <c r="B3688" s="47" t="s">
        <v>819</v>
      </c>
      <c r="C3688" s="140">
        <v>2024</v>
      </c>
      <c r="D3688" s="323">
        <v>0.4</v>
      </c>
      <c r="E3688" s="55">
        <v>1</v>
      </c>
      <c r="F3688" s="434">
        <v>7</v>
      </c>
      <c r="G3688" s="296">
        <v>43.550334999999997</v>
      </c>
      <c r="H3688" s="289"/>
      <c r="I3688" s="4"/>
      <c r="J3688" s="4"/>
      <c r="K3688" s="4"/>
      <c r="L3688" s="4"/>
      <c r="M3688" s="4"/>
      <c r="N3688" s="4"/>
      <c r="O3688" s="4"/>
      <c r="P3688" s="4"/>
      <c r="Q3688" s="4"/>
      <c r="R3688" s="4"/>
      <c r="S3688" s="4"/>
      <c r="T3688" s="4"/>
      <c r="U3688" s="4"/>
      <c r="V3688" s="4"/>
    </row>
    <row r="3689" spans="1:22" x14ac:dyDescent="0.25">
      <c r="A3689" s="312" t="s">
        <v>2271</v>
      </c>
      <c r="B3689" s="47" t="s">
        <v>2444</v>
      </c>
      <c r="C3689" s="140">
        <v>2024</v>
      </c>
      <c r="D3689" s="332">
        <v>0.38</v>
      </c>
      <c r="E3689" s="55">
        <v>1</v>
      </c>
      <c r="F3689" s="434">
        <v>10</v>
      </c>
      <c r="G3689" s="296">
        <v>42.626390000000001</v>
      </c>
      <c r="H3689" s="289"/>
      <c r="I3689" s="4"/>
      <c r="J3689" s="4"/>
      <c r="K3689" s="4"/>
      <c r="L3689" s="4"/>
      <c r="M3689" s="4"/>
      <c r="N3689" s="4"/>
      <c r="O3689" s="4"/>
      <c r="P3689" s="4"/>
      <c r="Q3689" s="4"/>
      <c r="R3689" s="4"/>
      <c r="S3689" s="4"/>
      <c r="T3689" s="4"/>
      <c r="U3689" s="4"/>
      <c r="V3689" s="4"/>
    </row>
    <row r="3690" spans="1:22" ht="25.5" x14ac:dyDescent="0.25">
      <c r="A3690" s="312" t="s">
        <v>2271</v>
      </c>
      <c r="B3690" s="47" t="s">
        <v>820</v>
      </c>
      <c r="C3690" s="140">
        <v>2024</v>
      </c>
      <c r="D3690" s="323">
        <v>0.4</v>
      </c>
      <c r="E3690" s="55">
        <v>1</v>
      </c>
      <c r="F3690" s="434">
        <v>9</v>
      </c>
      <c r="G3690" s="296">
        <v>45.499859999999998</v>
      </c>
      <c r="H3690" s="289"/>
      <c r="I3690" s="4"/>
      <c r="J3690" s="4"/>
      <c r="K3690" s="4"/>
      <c r="L3690" s="4"/>
      <c r="M3690" s="4"/>
      <c r="N3690" s="4"/>
      <c r="O3690" s="4"/>
      <c r="P3690" s="4"/>
      <c r="Q3690" s="4"/>
      <c r="R3690" s="4"/>
      <c r="S3690" s="4"/>
      <c r="T3690" s="4"/>
      <c r="U3690" s="4"/>
      <c r="V3690" s="4"/>
    </row>
    <row r="3691" spans="1:22" x14ac:dyDescent="0.25">
      <c r="A3691" s="312" t="s">
        <v>2271</v>
      </c>
      <c r="B3691" s="47" t="s">
        <v>822</v>
      </c>
      <c r="C3691" s="140">
        <v>2024</v>
      </c>
      <c r="D3691" s="323">
        <v>0.4</v>
      </c>
      <c r="E3691" s="55">
        <v>1</v>
      </c>
      <c r="F3691" s="434">
        <v>15</v>
      </c>
      <c r="G3691" s="296">
        <v>45.936930000000004</v>
      </c>
      <c r="H3691" s="289"/>
      <c r="I3691" s="4"/>
      <c r="J3691" s="4"/>
      <c r="K3691" s="4"/>
      <c r="L3691" s="4"/>
      <c r="M3691" s="4"/>
      <c r="N3691" s="4"/>
      <c r="O3691" s="4"/>
      <c r="P3691" s="4"/>
      <c r="Q3691" s="4"/>
      <c r="R3691" s="4"/>
      <c r="S3691" s="4"/>
      <c r="T3691" s="4"/>
      <c r="U3691" s="4"/>
      <c r="V3691" s="4"/>
    </row>
    <row r="3692" spans="1:22" ht="25.5" x14ac:dyDescent="0.25">
      <c r="A3692" s="312" t="s">
        <v>2271</v>
      </c>
      <c r="B3692" s="47" t="s">
        <v>823</v>
      </c>
      <c r="C3692" s="140">
        <v>2024</v>
      </c>
      <c r="D3692" s="323">
        <v>0.4</v>
      </c>
      <c r="E3692" s="55">
        <v>1</v>
      </c>
      <c r="F3692" s="434">
        <v>10</v>
      </c>
      <c r="G3692" s="296">
        <v>43.19896</v>
      </c>
      <c r="H3692" s="289"/>
      <c r="I3692" s="4"/>
      <c r="J3692" s="4"/>
      <c r="K3692" s="4"/>
      <c r="L3692" s="4"/>
      <c r="M3692" s="4"/>
      <c r="N3692" s="4"/>
      <c r="O3692" s="4"/>
      <c r="P3692" s="4"/>
      <c r="Q3692" s="4"/>
      <c r="R3692" s="4"/>
      <c r="S3692" s="4"/>
      <c r="T3692" s="4"/>
      <c r="U3692" s="4"/>
      <c r="V3692" s="4"/>
    </row>
    <row r="3693" spans="1:22" ht="25.5" x14ac:dyDescent="0.25">
      <c r="A3693" s="312" t="s">
        <v>2271</v>
      </c>
      <c r="B3693" s="47" t="s">
        <v>824</v>
      </c>
      <c r="C3693" s="140">
        <v>2024</v>
      </c>
      <c r="D3693" s="323">
        <v>0.4</v>
      </c>
      <c r="E3693" s="55">
        <v>1</v>
      </c>
      <c r="F3693" s="434">
        <v>5</v>
      </c>
      <c r="G3693" s="296">
        <v>43.940800000000003</v>
      </c>
      <c r="H3693" s="289"/>
      <c r="I3693" s="4"/>
      <c r="J3693" s="4"/>
      <c r="K3693" s="4"/>
      <c r="L3693" s="4"/>
      <c r="M3693" s="4"/>
      <c r="N3693" s="4"/>
      <c r="O3693" s="4"/>
      <c r="P3693" s="4"/>
      <c r="Q3693" s="4"/>
      <c r="R3693" s="4"/>
      <c r="S3693" s="4"/>
      <c r="T3693" s="4"/>
      <c r="U3693" s="4"/>
      <c r="V3693" s="4"/>
    </row>
    <row r="3694" spans="1:22" ht="25.5" x14ac:dyDescent="0.25">
      <c r="A3694" s="312" t="s">
        <v>2271</v>
      </c>
      <c r="B3694" s="47" t="s">
        <v>827</v>
      </c>
      <c r="C3694" s="140">
        <v>2024</v>
      </c>
      <c r="D3694" s="323">
        <v>0.4</v>
      </c>
      <c r="E3694" s="55">
        <v>1</v>
      </c>
      <c r="F3694" s="434">
        <v>10</v>
      </c>
      <c r="G3694" s="296">
        <v>41.286709999999999</v>
      </c>
      <c r="H3694" s="289"/>
      <c r="I3694" s="4"/>
      <c r="J3694" s="4"/>
      <c r="K3694" s="4"/>
      <c r="L3694" s="4"/>
      <c r="M3694" s="4"/>
      <c r="N3694" s="4"/>
      <c r="O3694" s="4"/>
      <c r="P3694" s="4"/>
      <c r="Q3694" s="4"/>
      <c r="R3694" s="4"/>
      <c r="S3694" s="4"/>
      <c r="T3694" s="4"/>
      <c r="U3694" s="4"/>
      <c r="V3694" s="4"/>
    </row>
    <row r="3695" spans="1:22" ht="25.5" x14ac:dyDescent="0.25">
      <c r="A3695" s="312" t="s">
        <v>2271</v>
      </c>
      <c r="B3695" s="47" t="s">
        <v>1465</v>
      </c>
      <c r="C3695" s="140">
        <v>2024</v>
      </c>
      <c r="D3695" s="332">
        <v>0.4</v>
      </c>
      <c r="E3695" s="55">
        <v>1</v>
      </c>
      <c r="F3695" s="434">
        <v>20</v>
      </c>
      <c r="G3695" s="296">
        <v>27.166630000000001</v>
      </c>
      <c r="H3695" s="289"/>
      <c r="I3695" s="4"/>
      <c r="J3695" s="4"/>
      <c r="K3695" s="4"/>
      <c r="L3695" s="4"/>
      <c r="M3695" s="4"/>
      <c r="N3695" s="4"/>
      <c r="O3695" s="4"/>
      <c r="P3695" s="4"/>
      <c r="Q3695" s="4"/>
      <c r="R3695" s="4"/>
      <c r="S3695" s="4"/>
      <c r="T3695" s="4"/>
      <c r="U3695" s="4"/>
      <c r="V3695" s="4"/>
    </row>
    <row r="3696" spans="1:22" ht="38.25" x14ac:dyDescent="0.25">
      <c r="A3696" s="312" t="s">
        <v>2271</v>
      </c>
      <c r="B3696" s="47" t="s">
        <v>828</v>
      </c>
      <c r="C3696" s="140">
        <v>2024</v>
      </c>
      <c r="D3696" s="323">
        <v>0.4</v>
      </c>
      <c r="E3696" s="55">
        <v>1</v>
      </c>
      <c r="F3696" s="434">
        <v>15</v>
      </c>
      <c r="G3696" s="296">
        <v>32.246310000000001</v>
      </c>
      <c r="H3696" s="289"/>
      <c r="I3696" s="4"/>
      <c r="J3696" s="4"/>
      <c r="K3696" s="4"/>
      <c r="L3696" s="4"/>
      <c r="M3696" s="4"/>
      <c r="N3696" s="4"/>
      <c r="O3696" s="4"/>
      <c r="P3696" s="4"/>
      <c r="Q3696" s="4"/>
      <c r="R3696" s="4"/>
      <c r="S3696" s="4"/>
      <c r="T3696" s="4"/>
      <c r="U3696" s="4"/>
      <c r="V3696" s="4"/>
    </row>
    <row r="3697" spans="1:22" ht="25.5" x14ac:dyDescent="0.25">
      <c r="A3697" s="312" t="s">
        <v>2271</v>
      </c>
      <c r="B3697" s="47" t="s">
        <v>2445</v>
      </c>
      <c r="C3697" s="140">
        <v>2024</v>
      </c>
      <c r="D3697" s="332">
        <v>0.4</v>
      </c>
      <c r="E3697" s="55">
        <v>1</v>
      </c>
      <c r="F3697" s="434">
        <v>10</v>
      </c>
      <c r="G3697" s="296">
        <v>36.541069999999998</v>
      </c>
      <c r="H3697" s="289"/>
      <c r="I3697" s="4"/>
      <c r="J3697" s="4"/>
      <c r="K3697" s="4"/>
      <c r="L3697" s="4"/>
      <c r="M3697" s="4"/>
      <c r="N3697" s="4"/>
      <c r="O3697" s="4"/>
      <c r="P3697" s="4"/>
      <c r="Q3697" s="4"/>
      <c r="R3697" s="4"/>
      <c r="S3697" s="4"/>
      <c r="T3697" s="4"/>
      <c r="U3697" s="4"/>
      <c r="V3697" s="4"/>
    </row>
    <row r="3698" spans="1:22" ht="25.5" x14ac:dyDescent="0.25">
      <c r="A3698" s="312" t="s">
        <v>2271</v>
      </c>
      <c r="B3698" s="47" t="s">
        <v>2446</v>
      </c>
      <c r="C3698" s="140">
        <v>2024</v>
      </c>
      <c r="D3698" s="332">
        <v>0.38</v>
      </c>
      <c r="E3698" s="55">
        <v>1</v>
      </c>
      <c r="F3698" s="434">
        <v>12</v>
      </c>
      <c r="G3698" s="296">
        <v>36.541069999999998</v>
      </c>
      <c r="H3698" s="289"/>
      <c r="I3698" s="4"/>
      <c r="J3698" s="4"/>
      <c r="K3698" s="4"/>
      <c r="L3698" s="4"/>
      <c r="M3698" s="4"/>
      <c r="N3698" s="4"/>
      <c r="O3698" s="4"/>
      <c r="P3698" s="4"/>
      <c r="Q3698" s="4"/>
      <c r="R3698" s="4"/>
      <c r="S3698" s="4"/>
      <c r="T3698" s="4"/>
      <c r="U3698" s="4"/>
      <c r="V3698" s="4"/>
    </row>
    <row r="3699" spans="1:22" ht="25.5" x14ac:dyDescent="0.25">
      <c r="A3699" s="312" t="s">
        <v>2271</v>
      </c>
      <c r="B3699" s="47" t="s">
        <v>2447</v>
      </c>
      <c r="C3699" s="140">
        <v>2024</v>
      </c>
      <c r="D3699" s="332">
        <v>0.38</v>
      </c>
      <c r="E3699" s="55">
        <v>2</v>
      </c>
      <c r="F3699" s="434">
        <v>70</v>
      </c>
      <c r="G3699" s="296">
        <v>59.052230000000002</v>
      </c>
      <c r="H3699" s="289"/>
      <c r="I3699" s="4"/>
      <c r="J3699" s="4"/>
      <c r="K3699" s="4"/>
      <c r="L3699" s="4"/>
      <c r="M3699" s="4"/>
      <c r="N3699" s="4"/>
      <c r="O3699" s="4"/>
      <c r="P3699" s="4"/>
      <c r="Q3699" s="4"/>
      <c r="R3699" s="4"/>
      <c r="S3699" s="4"/>
      <c r="T3699" s="4"/>
      <c r="U3699" s="4"/>
      <c r="V3699" s="4"/>
    </row>
    <row r="3700" spans="1:22" ht="38.25" x14ac:dyDescent="0.25">
      <c r="A3700" s="312" t="s">
        <v>2271</v>
      </c>
      <c r="B3700" s="47" t="s">
        <v>1466</v>
      </c>
      <c r="C3700" s="140">
        <v>2024</v>
      </c>
      <c r="D3700" s="325">
        <v>0.4</v>
      </c>
      <c r="E3700" s="55">
        <v>1</v>
      </c>
      <c r="F3700" s="434">
        <v>15</v>
      </c>
      <c r="G3700" s="296">
        <v>29.615529230769233</v>
      </c>
      <c r="H3700" s="289"/>
      <c r="I3700" s="4"/>
      <c r="J3700" s="4"/>
      <c r="K3700" s="4"/>
      <c r="L3700" s="4"/>
      <c r="M3700" s="4"/>
      <c r="N3700" s="4"/>
      <c r="O3700" s="4"/>
      <c r="P3700" s="4"/>
      <c r="Q3700" s="4"/>
      <c r="R3700" s="4"/>
      <c r="S3700" s="4"/>
      <c r="T3700" s="4"/>
      <c r="U3700" s="4"/>
      <c r="V3700" s="4"/>
    </row>
    <row r="3701" spans="1:22" x14ac:dyDescent="0.25">
      <c r="A3701" s="312" t="s">
        <v>2271</v>
      </c>
      <c r="B3701" s="47" t="s">
        <v>1475</v>
      </c>
      <c r="C3701" s="140">
        <v>2024</v>
      </c>
      <c r="D3701" s="325">
        <v>0.4</v>
      </c>
      <c r="E3701" s="55">
        <v>1</v>
      </c>
      <c r="F3701" s="434">
        <v>15</v>
      </c>
      <c r="G3701" s="296">
        <v>29.615529230769233</v>
      </c>
      <c r="H3701" s="289"/>
      <c r="I3701" s="4"/>
      <c r="J3701" s="4"/>
      <c r="K3701" s="4"/>
      <c r="L3701" s="4"/>
      <c r="M3701" s="4"/>
      <c r="N3701" s="4"/>
      <c r="O3701" s="4"/>
      <c r="P3701" s="4"/>
      <c r="Q3701" s="4"/>
      <c r="R3701" s="4"/>
      <c r="S3701" s="4"/>
      <c r="T3701" s="4"/>
      <c r="U3701" s="4"/>
      <c r="V3701" s="4"/>
    </row>
    <row r="3702" spans="1:22" ht="25.5" x14ac:dyDescent="0.25">
      <c r="A3702" s="312" t="s">
        <v>2271</v>
      </c>
      <c r="B3702" s="47" t="s">
        <v>1468</v>
      </c>
      <c r="C3702" s="140">
        <v>2024</v>
      </c>
      <c r="D3702" s="325">
        <v>0.4</v>
      </c>
      <c r="E3702" s="55">
        <v>1</v>
      </c>
      <c r="F3702" s="434">
        <v>15</v>
      </c>
      <c r="G3702" s="296">
        <v>29.615529230769233</v>
      </c>
      <c r="H3702" s="289"/>
      <c r="I3702" s="4"/>
      <c r="J3702" s="4"/>
      <c r="K3702" s="4"/>
      <c r="L3702" s="4"/>
      <c r="M3702" s="4"/>
      <c r="N3702" s="4"/>
      <c r="O3702" s="4"/>
      <c r="P3702" s="4"/>
      <c r="Q3702" s="4"/>
      <c r="R3702" s="4"/>
      <c r="S3702" s="4"/>
      <c r="T3702" s="4"/>
      <c r="U3702" s="4"/>
      <c r="V3702" s="4"/>
    </row>
    <row r="3703" spans="1:22" ht="25.5" x14ac:dyDescent="0.25">
      <c r="A3703" s="312" t="s">
        <v>2271</v>
      </c>
      <c r="B3703" s="47" t="s">
        <v>1469</v>
      </c>
      <c r="C3703" s="140">
        <v>2024</v>
      </c>
      <c r="D3703" s="325">
        <v>0.4</v>
      </c>
      <c r="E3703" s="55">
        <v>1</v>
      </c>
      <c r="F3703" s="434">
        <v>15</v>
      </c>
      <c r="G3703" s="296">
        <v>29.615529230769233</v>
      </c>
      <c r="H3703" s="289"/>
      <c r="I3703" s="4"/>
      <c r="J3703" s="4"/>
      <c r="K3703" s="4"/>
      <c r="L3703" s="4"/>
      <c r="M3703" s="4"/>
      <c r="N3703" s="4"/>
      <c r="O3703" s="4"/>
      <c r="P3703" s="4"/>
      <c r="Q3703" s="4"/>
      <c r="R3703" s="4"/>
      <c r="S3703" s="4"/>
      <c r="T3703" s="4"/>
      <c r="U3703" s="4"/>
      <c r="V3703" s="4"/>
    </row>
    <row r="3704" spans="1:22" ht="25.5" x14ac:dyDescent="0.25">
      <c r="A3704" s="312" t="s">
        <v>2271</v>
      </c>
      <c r="B3704" s="47" t="s">
        <v>1472</v>
      </c>
      <c r="C3704" s="140">
        <v>2024</v>
      </c>
      <c r="D3704" s="325">
        <v>0.4</v>
      </c>
      <c r="E3704" s="55">
        <v>1</v>
      </c>
      <c r="F3704" s="434">
        <v>15</v>
      </c>
      <c r="G3704" s="296">
        <v>29.615529230769233</v>
      </c>
      <c r="H3704" s="289"/>
      <c r="I3704" s="4"/>
      <c r="J3704" s="4"/>
      <c r="K3704" s="4"/>
      <c r="L3704" s="4"/>
      <c r="M3704" s="4"/>
      <c r="N3704" s="4"/>
      <c r="O3704" s="4"/>
      <c r="P3704" s="4"/>
      <c r="Q3704" s="4"/>
      <c r="R3704" s="4"/>
      <c r="S3704" s="4"/>
      <c r="T3704" s="4"/>
      <c r="U3704" s="4"/>
      <c r="V3704" s="4"/>
    </row>
    <row r="3705" spans="1:22" x14ac:dyDescent="0.25">
      <c r="A3705" s="312" t="s">
        <v>2271</v>
      </c>
      <c r="B3705" s="47" t="s">
        <v>1473</v>
      </c>
      <c r="C3705" s="140">
        <v>2024</v>
      </c>
      <c r="D3705" s="325">
        <v>0.4</v>
      </c>
      <c r="E3705" s="55">
        <v>1</v>
      </c>
      <c r="F3705" s="434">
        <v>15</v>
      </c>
      <c r="G3705" s="296">
        <v>29.615529230769233</v>
      </c>
      <c r="H3705" s="289"/>
      <c r="I3705" s="4"/>
      <c r="J3705" s="4"/>
      <c r="K3705" s="4"/>
      <c r="L3705" s="4"/>
      <c r="M3705" s="4"/>
      <c r="N3705" s="4"/>
      <c r="O3705" s="4"/>
      <c r="P3705" s="4"/>
      <c r="Q3705" s="4"/>
      <c r="R3705" s="4"/>
      <c r="S3705" s="4"/>
      <c r="T3705" s="4"/>
      <c r="U3705" s="4"/>
      <c r="V3705" s="4"/>
    </row>
    <row r="3706" spans="1:22" ht="25.5" x14ac:dyDescent="0.25">
      <c r="A3706" s="312" t="s">
        <v>2271</v>
      </c>
      <c r="B3706" s="47" t="s">
        <v>1474</v>
      </c>
      <c r="C3706" s="140">
        <v>2024</v>
      </c>
      <c r="D3706" s="325">
        <v>0.4</v>
      </c>
      <c r="E3706" s="55">
        <v>1</v>
      </c>
      <c r="F3706" s="434">
        <v>15</v>
      </c>
      <c r="G3706" s="296">
        <v>29.615529230769233</v>
      </c>
      <c r="H3706" s="289"/>
      <c r="I3706" s="4"/>
      <c r="J3706" s="4"/>
      <c r="K3706" s="4"/>
      <c r="L3706" s="4"/>
      <c r="M3706" s="4"/>
      <c r="N3706" s="4"/>
      <c r="O3706" s="4"/>
      <c r="P3706" s="4"/>
      <c r="Q3706" s="4"/>
      <c r="R3706" s="4"/>
      <c r="S3706" s="4"/>
      <c r="T3706" s="4"/>
      <c r="U3706" s="4"/>
      <c r="V3706" s="4"/>
    </row>
    <row r="3707" spans="1:22" x14ac:dyDescent="0.25">
      <c r="A3707" s="312" t="s">
        <v>2271</v>
      </c>
      <c r="B3707" s="47" t="s">
        <v>1475</v>
      </c>
      <c r="C3707" s="140">
        <v>2024</v>
      </c>
      <c r="D3707" s="325">
        <v>0.4</v>
      </c>
      <c r="E3707" s="55">
        <v>1</v>
      </c>
      <c r="F3707" s="434">
        <v>15</v>
      </c>
      <c r="G3707" s="296">
        <v>29.615529230769233</v>
      </c>
      <c r="H3707" s="289"/>
      <c r="I3707" s="4"/>
      <c r="J3707" s="4"/>
      <c r="K3707" s="4"/>
      <c r="L3707" s="4"/>
      <c r="M3707" s="4"/>
      <c r="N3707" s="4"/>
      <c r="O3707" s="4"/>
      <c r="P3707" s="4"/>
      <c r="Q3707" s="4"/>
      <c r="R3707" s="4"/>
      <c r="S3707" s="4"/>
      <c r="T3707" s="4"/>
      <c r="U3707" s="4"/>
      <c r="V3707" s="4"/>
    </row>
    <row r="3708" spans="1:22" ht="25.5" x14ac:dyDescent="0.25">
      <c r="A3708" s="312" t="s">
        <v>2271</v>
      </c>
      <c r="B3708" s="47" t="s">
        <v>1476</v>
      </c>
      <c r="C3708" s="140">
        <v>2024</v>
      </c>
      <c r="D3708" s="325">
        <v>0.4</v>
      </c>
      <c r="E3708" s="55">
        <v>1</v>
      </c>
      <c r="F3708" s="434">
        <v>15</v>
      </c>
      <c r="G3708" s="296">
        <v>29.615529230769233</v>
      </c>
      <c r="H3708" s="289"/>
      <c r="I3708" s="4"/>
      <c r="J3708" s="4"/>
      <c r="K3708" s="4"/>
      <c r="L3708" s="4"/>
      <c r="M3708" s="4"/>
      <c r="N3708" s="4"/>
      <c r="O3708" s="4"/>
      <c r="P3708" s="4"/>
      <c r="Q3708" s="4"/>
      <c r="R3708" s="4"/>
      <c r="S3708" s="4"/>
      <c r="T3708" s="4"/>
      <c r="U3708" s="4"/>
      <c r="V3708" s="4"/>
    </row>
    <row r="3709" spans="1:22" ht="25.5" x14ac:dyDescent="0.25">
      <c r="A3709" s="312" t="s">
        <v>2271</v>
      </c>
      <c r="B3709" s="47" t="s">
        <v>1478</v>
      </c>
      <c r="C3709" s="140">
        <v>2024</v>
      </c>
      <c r="D3709" s="325">
        <v>0.4</v>
      </c>
      <c r="E3709" s="55">
        <v>1</v>
      </c>
      <c r="F3709" s="434">
        <v>15</v>
      </c>
      <c r="G3709" s="296">
        <v>29.615529230769233</v>
      </c>
      <c r="H3709" s="289"/>
      <c r="I3709" s="4"/>
      <c r="J3709" s="4"/>
      <c r="K3709" s="4"/>
      <c r="L3709" s="4"/>
      <c r="M3709" s="4"/>
      <c r="N3709" s="4"/>
      <c r="O3709" s="4"/>
      <c r="P3709" s="4"/>
      <c r="Q3709" s="4"/>
      <c r="R3709" s="4"/>
      <c r="S3709" s="4"/>
      <c r="T3709" s="4"/>
      <c r="U3709" s="4"/>
      <c r="V3709" s="4"/>
    </row>
    <row r="3710" spans="1:22" x14ac:dyDescent="0.25">
      <c r="A3710" s="312" t="s">
        <v>2271</v>
      </c>
      <c r="B3710" s="47" t="s">
        <v>1479</v>
      </c>
      <c r="C3710" s="140">
        <v>2024</v>
      </c>
      <c r="D3710" s="325">
        <v>0.4</v>
      </c>
      <c r="E3710" s="55">
        <v>1</v>
      </c>
      <c r="F3710" s="434">
        <v>15</v>
      </c>
      <c r="G3710" s="296">
        <v>29.615529230769233</v>
      </c>
      <c r="H3710" s="289"/>
      <c r="I3710" s="4"/>
      <c r="J3710" s="4"/>
      <c r="K3710" s="4"/>
      <c r="L3710" s="4"/>
      <c r="M3710" s="4"/>
      <c r="N3710" s="4"/>
      <c r="O3710" s="4"/>
      <c r="P3710" s="4"/>
      <c r="Q3710" s="4"/>
      <c r="R3710" s="4"/>
      <c r="S3710" s="4"/>
      <c r="T3710" s="4"/>
      <c r="U3710" s="4"/>
      <c r="V3710" s="4"/>
    </row>
    <row r="3711" spans="1:22" ht="25.5" x14ac:dyDescent="0.25">
      <c r="A3711" s="312" t="s">
        <v>2271</v>
      </c>
      <c r="B3711" s="47" t="s">
        <v>1480</v>
      </c>
      <c r="C3711" s="140">
        <v>2024</v>
      </c>
      <c r="D3711" s="325">
        <v>0.4</v>
      </c>
      <c r="E3711" s="55">
        <v>1</v>
      </c>
      <c r="F3711" s="434">
        <v>15</v>
      </c>
      <c r="G3711" s="296">
        <v>29.615529230769233</v>
      </c>
      <c r="H3711" s="289"/>
      <c r="I3711" s="4"/>
      <c r="J3711" s="4"/>
      <c r="K3711" s="4"/>
      <c r="L3711" s="4"/>
      <c r="M3711" s="4"/>
      <c r="N3711" s="4"/>
      <c r="O3711" s="4"/>
      <c r="P3711" s="4"/>
      <c r="Q3711" s="4"/>
      <c r="R3711" s="4"/>
      <c r="S3711" s="4"/>
      <c r="T3711" s="4"/>
      <c r="U3711" s="4"/>
      <c r="V3711" s="4"/>
    </row>
    <row r="3712" spans="1:22" ht="25.5" x14ac:dyDescent="0.25">
      <c r="A3712" s="312" t="s">
        <v>2271</v>
      </c>
      <c r="B3712" s="47" t="s">
        <v>1481</v>
      </c>
      <c r="C3712" s="140">
        <v>2024</v>
      </c>
      <c r="D3712" s="325">
        <v>0.4</v>
      </c>
      <c r="E3712" s="55">
        <v>1</v>
      </c>
      <c r="F3712" s="434">
        <v>15</v>
      </c>
      <c r="G3712" s="296">
        <v>29.615529230769233</v>
      </c>
      <c r="H3712" s="289"/>
      <c r="I3712" s="4"/>
      <c r="J3712" s="4"/>
      <c r="K3712" s="4"/>
      <c r="L3712" s="4"/>
      <c r="M3712" s="4"/>
      <c r="N3712" s="4"/>
      <c r="O3712" s="4"/>
      <c r="P3712" s="4"/>
      <c r="Q3712" s="4"/>
      <c r="R3712" s="4"/>
      <c r="S3712" s="4"/>
      <c r="T3712" s="4"/>
      <c r="U3712" s="4"/>
      <c r="V3712" s="4"/>
    </row>
    <row r="3713" spans="1:22" x14ac:dyDescent="0.25">
      <c r="A3713" s="312" t="s">
        <v>2271</v>
      </c>
      <c r="B3713" s="47" t="s">
        <v>2448</v>
      </c>
      <c r="C3713" s="140">
        <v>2024</v>
      </c>
      <c r="D3713" s="332">
        <v>0.22</v>
      </c>
      <c r="E3713" s="55">
        <v>1</v>
      </c>
      <c r="F3713" s="434">
        <v>10</v>
      </c>
      <c r="G3713" s="296">
        <v>10.256830000000001</v>
      </c>
      <c r="H3713" s="289"/>
      <c r="I3713" s="4"/>
      <c r="J3713" s="4"/>
      <c r="K3713" s="4"/>
      <c r="L3713" s="4"/>
      <c r="M3713" s="4"/>
      <c r="N3713" s="4"/>
      <c r="O3713" s="4"/>
      <c r="P3713" s="4"/>
      <c r="Q3713" s="4"/>
      <c r="R3713" s="4"/>
      <c r="S3713" s="4"/>
      <c r="T3713" s="4"/>
      <c r="U3713" s="4"/>
      <c r="V3713" s="4"/>
    </row>
    <row r="3714" spans="1:22" x14ac:dyDescent="0.25">
      <c r="A3714" s="312" t="s">
        <v>2271</v>
      </c>
      <c r="B3714" s="47" t="s">
        <v>1633</v>
      </c>
      <c r="C3714" s="140">
        <v>2024</v>
      </c>
      <c r="D3714" s="332">
        <v>10</v>
      </c>
      <c r="E3714" s="55">
        <v>1</v>
      </c>
      <c r="F3714" s="434">
        <v>120</v>
      </c>
      <c r="G3714" s="296">
        <v>443.36634999999995</v>
      </c>
      <c r="H3714" s="289"/>
      <c r="I3714" s="4"/>
      <c r="J3714" s="4"/>
      <c r="K3714" s="4"/>
      <c r="L3714" s="4"/>
      <c r="M3714" s="4"/>
      <c r="N3714" s="4"/>
      <c r="O3714" s="4"/>
      <c r="P3714" s="4"/>
      <c r="Q3714" s="4"/>
      <c r="R3714" s="4"/>
      <c r="S3714" s="4"/>
      <c r="T3714" s="4"/>
      <c r="U3714" s="4"/>
      <c r="V3714" s="4"/>
    </row>
    <row r="3715" spans="1:22" ht="25.5" x14ac:dyDescent="0.25">
      <c r="A3715" s="312" t="s">
        <v>2271</v>
      </c>
      <c r="B3715" s="47" t="s">
        <v>2449</v>
      </c>
      <c r="C3715" s="140">
        <v>2024</v>
      </c>
      <c r="D3715" s="332">
        <v>0.38</v>
      </c>
      <c r="E3715" s="55">
        <v>1</v>
      </c>
      <c r="F3715" s="434">
        <v>15</v>
      </c>
      <c r="G3715" s="296">
        <v>33.828499999999998</v>
      </c>
      <c r="H3715" s="289"/>
      <c r="I3715" s="4"/>
      <c r="J3715" s="4"/>
      <c r="K3715" s="4"/>
      <c r="L3715" s="4"/>
      <c r="M3715" s="4"/>
      <c r="N3715" s="4"/>
      <c r="O3715" s="4"/>
      <c r="P3715" s="4"/>
      <c r="Q3715" s="4"/>
      <c r="R3715" s="4"/>
      <c r="S3715" s="4"/>
      <c r="T3715" s="4"/>
      <c r="U3715" s="4"/>
      <c r="V3715" s="4"/>
    </row>
    <row r="3716" spans="1:22" ht="25.5" x14ac:dyDescent="0.25">
      <c r="A3716" s="312" t="s">
        <v>2271</v>
      </c>
      <c r="B3716" s="47" t="s">
        <v>2450</v>
      </c>
      <c r="C3716" s="140">
        <v>2024</v>
      </c>
      <c r="D3716" s="332">
        <v>0.38</v>
      </c>
      <c r="E3716" s="55">
        <v>1</v>
      </c>
      <c r="F3716" s="434">
        <v>10</v>
      </c>
      <c r="G3716" s="296">
        <v>33.828499999999998</v>
      </c>
      <c r="H3716" s="289"/>
      <c r="I3716" s="4"/>
      <c r="J3716" s="4"/>
      <c r="K3716" s="4"/>
      <c r="L3716" s="4"/>
      <c r="M3716" s="4"/>
      <c r="N3716" s="4"/>
      <c r="O3716" s="4"/>
      <c r="P3716" s="4"/>
      <c r="Q3716" s="4"/>
      <c r="R3716" s="4"/>
      <c r="S3716" s="4"/>
      <c r="T3716" s="4"/>
      <c r="U3716" s="4"/>
      <c r="V3716" s="4"/>
    </row>
    <row r="3717" spans="1:22" ht="38.25" x14ac:dyDescent="0.25">
      <c r="A3717" s="312" t="s">
        <v>2271</v>
      </c>
      <c r="B3717" s="47" t="s">
        <v>2451</v>
      </c>
      <c r="C3717" s="140">
        <v>2024</v>
      </c>
      <c r="D3717" s="332">
        <v>0.38</v>
      </c>
      <c r="E3717" s="55">
        <v>1</v>
      </c>
      <c r="F3717" s="434">
        <v>15</v>
      </c>
      <c r="G3717" s="296">
        <v>33.828499999999998</v>
      </c>
      <c r="H3717" s="289"/>
      <c r="I3717" s="4"/>
      <c r="J3717" s="4"/>
      <c r="K3717" s="4"/>
      <c r="L3717" s="4"/>
      <c r="M3717" s="4"/>
      <c r="N3717" s="4"/>
      <c r="O3717" s="4"/>
      <c r="P3717" s="4"/>
      <c r="Q3717" s="4"/>
      <c r="R3717" s="4"/>
      <c r="S3717" s="4"/>
      <c r="T3717" s="4"/>
      <c r="U3717" s="4"/>
      <c r="V3717" s="4"/>
    </row>
    <row r="3718" spans="1:22" ht="38.25" x14ac:dyDescent="0.25">
      <c r="A3718" s="312" t="s">
        <v>2271</v>
      </c>
      <c r="B3718" s="47" t="s">
        <v>2452</v>
      </c>
      <c r="C3718" s="140">
        <v>2024</v>
      </c>
      <c r="D3718" s="332">
        <v>0.38</v>
      </c>
      <c r="E3718" s="55">
        <v>1</v>
      </c>
      <c r="F3718" s="434">
        <v>15</v>
      </c>
      <c r="G3718" s="296">
        <v>33.828499999999998</v>
      </c>
      <c r="H3718" s="289"/>
      <c r="I3718" s="4"/>
      <c r="J3718" s="4"/>
      <c r="K3718" s="4"/>
      <c r="L3718" s="4"/>
      <c r="M3718" s="4"/>
      <c r="N3718" s="4"/>
      <c r="O3718" s="4"/>
      <c r="P3718" s="4"/>
      <c r="Q3718" s="4"/>
      <c r="R3718" s="4"/>
      <c r="S3718" s="4"/>
      <c r="T3718" s="4"/>
      <c r="U3718" s="4"/>
      <c r="V3718" s="4"/>
    </row>
    <row r="3719" spans="1:22" ht="25.5" x14ac:dyDescent="0.25">
      <c r="A3719" s="312" t="s">
        <v>2271</v>
      </c>
      <c r="B3719" s="47" t="s">
        <v>2453</v>
      </c>
      <c r="C3719" s="140">
        <v>2024</v>
      </c>
      <c r="D3719" s="332">
        <v>0.38</v>
      </c>
      <c r="E3719" s="55">
        <v>1</v>
      </c>
      <c r="F3719" s="434">
        <v>10</v>
      </c>
      <c r="G3719" s="296">
        <v>33.828499999999998</v>
      </c>
      <c r="H3719" s="289"/>
      <c r="I3719" s="4"/>
      <c r="J3719" s="4"/>
      <c r="K3719" s="4"/>
      <c r="L3719" s="4"/>
      <c r="M3719" s="4"/>
      <c r="N3719" s="4"/>
      <c r="O3719" s="4"/>
      <c r="P3719" s="4"/>
      <c r="Q3719" s="4"/>
      <c r="R3719" s="4"/>
      <c r="S3719" s="4"/>
      <c r="T3719" s="4"/>
      <c r="U3719" s="4"/>
      <c r="V3719" s="4"/>
    </row>
    <row r="3720" spans="1:22" ht="25.5" x14ac:dyDescent="0.25">
      <c r="A3720" s="312" t="s">
        <v>2271</v>
      </c>
      <c r="B3720" s="47" t="s">
        <v>2454</v>
      </c>
      <c r="C3720" s="140">
        <v>2024</v>
      </c>
      <c r="D3720" s="332">
        <v>0.38</v>
      </c>
      <c r="E3720" s="55">
        <v>1</v>
      </c>
      <c r="F3720" s="434">
        <v>15</v>
      </c>
      <c r="G3720" s="296">
        <v>33.828499999999998</v>
      </c>
      <c r="H3720" s="289"/>
      <c r="I3720" s="4"/>
      <c r="J3720" s="4"/>
      <c r="K3720" s="4"/>
      <c r="L3720" s="4"/>
      <c r="M3720" s="4"/>
      <c r="N3720" s="4"/>
      <c r="O3720" s="4"/>
      <c r="P3720" s="4"/>
      <c r="Q3720" s="4"/>
      <c r="R3720" s="4"/>
      <c r="S3720" s="4"/>
      <c r="T3720" s="4"/>
      <c r="U3720" s="4"/>
      <c r="V3720" s="4"/>
    </row>
    <row r="3721" spans="1:22" ht="25.5" x14ac:dyDescent="0.25">
      <c r="A3721" s="312" t="s">
        <v>2271</v>
      </c>
      <c r="B3721" s="47" t="s">
        <v>2455</v>
      </c>
      <c r="C3721" s="140">
        <v>2024</v>
      </c>
      <c r="D3721" s="332">
        <v>0.38</v>
      </c>
      <c r="E3721" s="55">
        <v>1</v>
      </c>
      <c r="F3721" s="434">
        <v>15</v>
      </c>
      <c r="G3721" s="296">
        <v>33.828499999999998</v>
      </c>
      <c r="H3721" s="289"/>
      <c r="I3721" s="4"/>
      <c r="J3721" s="4"/>
      <c r="K3721" s="4"/>
      <c r="L3721" s="4"/>
      <c r="M3721" s="4"/>
      <c r="N3721" s="4"/>
      <c r="O3721" s="4"/>
      <c r="P3721" s="4"/>
      <c r="Q3721" s="4"/>
      <c r="R3721" s="4"/>
      <c r="S3721" s="4"/>
      <c r="T3721" s="4"/>
      <c r="U3721" s="4"/>
      <c r="V3721" s="4"/>
    </row>
    <row r="3722" spans="1:22" ht="25.5" x14ac:dyDescent="0.25">
      <c r="A3722" s="312" t="s">
        <v>2271</v>
      </c>
      <c r="B3722" s="47" t="s">
        <v>2456</v>
      </c>
      <c r="C3722" s="140">
        <v>2024</v>
      </c>
      <c r="D3722" s="332">
        <v>0.38</v>
      </c>
      <c r="E3722" s="55">
        <v>1</v>
      </c>
      <c r="F3722" s="434">
        <v>135</v>
      </c>
      <c r="G3722" s="296">
        <v>33.828499999999998</v>
      </c>
      <c r="H3722" s="289"/>
      <c r="I3722" s="4"/>
      <c r="J3722" s="4"/>
      <c r="K3722" s="4"/>
      <c r="L3722" s="4"/>
      <c r="M3722" s="4"/>
      <c r="N3722" s="4"/>
      <c r="O3722" s="4"/>
      <c r="P3722" s="4"/>
      <c r="Q3722" s="4"/>
      <c r="R3722" s="4"/>
      <c r="S3722" s="4"/>
      <c r="T3722" s="4"/>
      <c r="U3722" s="4"/>
      <c r="V3722" s="4"/>
    </row>
    <row r="3723" spans="1:22" ht="51" x14ac:dyDescent="0.25">
      <c r="A3723" s="312" t="s">
        <v>2271</v>
      </c>
      <c r="B3723" s="47" t="s">
        <v>2457</v>
      </c>
      <c r="C3723" s="140">
        <v>2024</v>
      </c>
      <c r="D3723" s="332">
        <v>0.38</v>
      </c>
      <c r="E3723" s="55">
        <v>1</v>
      </c>
      <c r="F3723" s="434">
        <v>5</v>
      </c>
      <c r="G3723" s="296">
        <v>33.828499999999998</v>
      </c>
      <c r="H3723" s="289"/>
      <c r="I3723" s="4"/>
      <c r="J3723" s="4"/>
      <c r="K3723" s="4"/>
      <c r="L3723" s="4"/>
      <c r="M3723" s="4"/>
      <c r="N3723" s="4"/>
      <c r="O3723" s="4"/>
      <c r="P3723" s="4"/>
      <c r="Q3723" s="4"/>
      <c r="R3723" s="4"/>
      <c r="S3723" s="4"/>
      <c r="T3723" s="4"/>
      <c r="U3723" s="4"/>
      <c r="V3723" s="4"/>
    </row>
    <row r="3724" spans="1:22" ht="25.5" x14ac:dyDescent="0.25">
      <c r="A3724" s="312" t="s">
        <v>2271</v>
      </c>
      <c r="B3724" s="47" t="s">
        <v>2458</v>
      </c>
      <c r="C3724" s="140">
        <v>2024</v>
      </c>
      <c r="D3724" s="332">
        <v>0.38</v>
      </c>
      <c r="E3724" s="55">
        <v>1</v>
      </c>
      <c r="F3724" s="434">
        <v>31.72</v>
      </c>
      <c r="G3724" s="296">
        <v>33.828499999999998</v>
      </c>
      <c r="H3724" s="289"/>
      <c r="I3724" s="4"/>
      <c r="J3724" s="4"/>
      <c r="K3724" s="4"/>
      <c r="L3724" s="4"/>
      <c r="M3724" s="4"/>
      <c r="N3724" s="4"/>
      <c r="O3724" s="4"/>
      <c r="P3724" s="4"/>
      <c r="Q3724" s="4"/>
      <c r="R3724" s="4"/>
      <c r="S3724" s="4"/>
      <c r="T3724" s="4"/>
      <c r="U3724" s="4"/>
      <c r="V3724" s="4"/>
    </row>
    <row r="3725" spans="1:22" ht="38.25" x14ac:dyDescent="0.25">
      <c r="A3725" s="312" t="s">
        <v>2271</v>
      </c>
      <c r="B3725" s="47" t="s">
        <v>2459</v>
      </c>
      <c r="C3725" s="140">
        <v>2024</v>
      </c>
      <c r="D3725" s="332">
        <v>0.38</v>
      </c>
      <c r="E3725" s="55">
        <v>1</v>
      </c>
      <c r="F3725" s="434">
        <v>15</v>
      </c>
      <c r="G3725" s="296">
        <v>33.828499999999998</v>
      </c>
      <c r="H3725" s="289"/>
      <c r="I3725" s="4"/>
      <c r="J3725" s="4"/>
      <c r="K3725" s="4"/>
      <c r="L3725" s="4"/>
      <c r="M3725" s="4"/>
      <c r="N3725" s="4"/>
      <c r="O3725" s="4"/>
      <c r="P3725" s="4"/>
      <c r="Q3725" s="4"/>
      <c r="R3725" s="4"/>
      <c r="S3725" s="4"/>
      <c r="T3725" s="4"/>
      <c r="U3725" s="4"/>
      <c r="V3725" s="4"/>
    </row>
    <row r="3726" spans="1:22" ht="25.5" x14ac:dyDescent="0.25">
      <c r="A3726" s="312" t="s">
        <v>2271</v>
      </c>
      <c r="B3726" s="47" t="s">
        <v>2460</v>
      </c>
      <c r="C3726" s="140">
        <v>2024</v>
      </c>
      <c r="D3726" s="332">
        <v>0.38</v>
      </c>
      <c r="E3726" s="55">
        <v>1</v>
      </c>
      <c r="F3726" s="434">
        <v>80</v>
      </c>
      <c r="G3726" s="296">
        <v>33.828499999999998</v>
      </c>
      <c r="H3726" s="289"/>
      <c r="I3726" s="4"/>
      <c r="J3726" s="4"/>
      <c r="K3726" s="4"/>
      <c r="L3726" s="4"/>
      <c r="M3726" s="4"/>
      <c r="N3726" s="4"/>
      <c r="O3726" s="4"/>
      <c r="P3726" s="4"/>
      <c r="Q3726" s="4"/>
      <c r="R3726" s="4"/>
      <c r="S3726" s="4"/>
      <c r="T3726" s="4"/>
      <c r="U3726" s="4"/>
      <c r="V3726" s="4"/>
    </row>
    <row r="3727" spans="1:22" ht="38.25" x14ac:dyDescent="0.25">
      <c r="A3727" s="312" t="s">
        <v>2271</v>
      </c>
      <c r="B3727" s="47" t="s">
        <v>2461</v>
      </c>
      <c r="C3727" s="140">
        <v>2024</v>
      </c>
      <c r="D3727" s="332">
        <v>0.38</v>
      </c>
      <c r="E3727" s="55">
        <v>1</v>
      </c>
      <c r="F3727" s="434">
        <v>10</v>
      </c>
      <c r="G3727" s="296">
        <v>33.828499999999998</v>
      </c>
      <c r="H3727" s="289"/>
      <c r="I3727" s="4"/>
      <c r="J3727" s="4"/>
      <c r="K3727" s="4"/>
      <c r="L3727" s="4"/>
      <c r="M3727" s="4"/>
      <c r="N3727" s="4"/>
      <c r="O3727" s="4"/>
      <c r="P3727" s="4"/>
      <c r="Q3727" s="4"/>
      <c r="R3727" s="4"/>
      <c r="S3727" s="4"/>
      <c r="T3727" s="4"/>
      <c r="U3727" s="4"/>
      <c r="V3727" s="4"/>
    </row>
    <row r="3728" spans="1:22" ht="25.5" x14ac:dyDescent="0.25">
      <c r="A3728" s="312" t="s">
        <v>2271</v>
      </c>
      <c r="B3728" s="47" t="s">
        <v>2462</v>
      </c>
      <c r="C3728" s="140">
        <v>2024</v>
      </c>
      <c r="D3728" s="332">
        <v>0.38</v>
      </c>
      <c r="E3728" s="55">
        <v>1</v>
      </c>
      <c r="F3728" s="434">
        <v>30</v>
      </c>
      <c r="G3728" s="296">
        <v>33.828499999999998</v>
      </c>
      <c r="H3728" s="289"/>
      <c r="I3728" s="4"/>
      <c r="J3728" s="4"/>
      <c r="K3728" s="4"/>
      <c r="L3728" s="4"/>
      <c r="M3728" s="4"/>
      <c r="N3728" s="4"/>
      <c r="O3728" s="4"/>
      <c r="P3728" s="4"/>
      <c r="Q3728" s="4"/>
      <c r="R3728" s="4"/>
      <c r="S3728" s="4"/>
      <c r="T3728" s="4"/>
      <c r="U3728" s="4"/>
      <c r="V3728" s="4"/>
    </row>
    <row r="3729" spans="1:22" ht="25.5" x14ac:dyDescent="0.25">
      <c r="A3729" s="312" t="s">
        <v>2271</v>
      </c>
      <c r="B3729" s="47" t="s">
        <v>2463</v>
      </c>
      <c r="C3729" s="140">
        <v>2024</v>
      </c>
      <c r="D3729" s="332">
        <v>0.38</v>
      </c>
      <c r="E3729" s="55">
        <v>1</v>
      </c>
      <c r="F3729" s="434">
        <v>15</v>
      </c>
      <c r="G3729" s="296">
        <v>27.066500000000001</v>
      </c>
      <c r="H3729" s="289"/>
      <c r="I3729" s="4"/>
      <c r="J3729" s="4"/>
      <c r="K3729" s="4"/>
      <c r="L3729" s="4"/>
      <c r="M3729" s="4"/>
      <c r="N3729" s="4"/>
      <c r="O3729" s="4"/>
      <c r="P3729" s="4"/>
      <c r="Q3729" s="4"/>
      <c r="R3729" s="4"/>
      <c r="S3729" s="4"/>
      <c r="T3729" s="4"/>
      <c r="U3729" s="4"/>
      <c r="V3729" s="4"/>
    </row>
    <row r="3730" spans="1:22" ht="38.25" x14ac:dyDescent="0.25">
      <c r="A3730" s="312" t="s">
        <v>2271</v>
      </c>
      <c r="B3730" s="47" t="s">
        <v>2464</v>
      </c>
      <c r="C3730" s="140">
        <v>2024</v>
      </c>
      <c r="D3730" s="332">
        <v>0.38</v>
      </c>
      <c r="E3730" s="55">
        <v>1</v>
      </c>
      <c r="F3730" s="434">
        <v>10</v>
      </c>
      <c r="G3730" s="296">
        <v>27.066500000000001</v>
      </c>
      <c r="H3730" s="289"/>
      <c r="I3730" s="4"/>
      <c r="J3730" s="4"/>
      <c r="K3730" s="4"/>
      <c r="L3730" s="4"/>
      <c r="M3730" s="4"/>
      <c r="N3730" s="4"/>
      <c r="O3730" s="4"/>
      <c r="P3730" s="4"/>
      <c r="Q3730" s="4"/>
      <c r="R3730" s="4"/>
      <c r="S3730" s="4"/>
      <c r="T3730" s="4"/>
      <c r="U3730" s="4"/>
      <c r="V3730" s="4"/>
    </row>
    <row r="3731" spans="1:22" x14ac:dyDescent="0.25">
      <c r="A3731" s="312" t="s">
        <v>2271</v>
      </c>
      <c r="B3731" s="47" t="s">
        <v>2352</v>
      </c>
      <c r="C3731" s="140">
        <v>2024</v>
      </c>
      <c r="D3731" s="332">
        <v>0.38</v>
      </c>
      <c r="E3731" s="55">
        <v>1</v>
      </c>
      <c r="F3731" s="434">
        <v>10</v>
      </c>
      <c r="G3731" s="296">
        <v>96.737359999999995</v>
      </c>
      <c r="H3731" s="289"/>
      <c r="I3731" s="4"/>
      <c r="J3731" s="4"/>
      <c r="K3731" s="4"/>
      <c r="L3731" s="4"/>
      <c r="M3731" s="4"/>
      <c r="N3731" s="4"/>
      <c r="O3731" s="4"/>
      <c r="P3731" s="4"/>
      <c r="Q3731" s="4"/>
      <c r="R3731" s="4"/>
      <c r="S3731" s="4"/>
      <c r="T3731" s="4"/>
      <c r="U3731" s="4"/>
      <c r="V3731" s="4"/>
    </row>
    <row r="3732" spans="1:22" x14ac:dyDescent="0.25">
      <c r="A3732" s="312" t="s">
        <v>2271</v>
      </c>
      <c r="B3732" s="47" t="s">
        <v>836</v>
      </c>
      <c r="C3732" s="140">
        <v>2024</v>
      </c>
      <c r="D3732" s="323">
        <v>0.4</v>
      </c>
      <c r="E3732" s="55">
        <v>1</v>
      </c>
      <c r="F3732" s="434">
        <v>7</v>
      </c>
      <c r="G3732" s="296">
        <v>49.093000000000004</v>
      </c>
      <c r="H3732" s="289"/>
      <c r="I3732" s="4"/>
      <c r="J3732" s="4"/>
      <c r="K3732" s="4"/>
      <c r="L3732" s="4"/>
      <c r="M3732" s="4"/>
      <c r="N3732" s="4"/>
      <c r="O3732" s="4"/>
      <c r="P3732" s="4"/>
      <c r="Q3732" s="4"/>
      <c r="R3732" s="4"/>
      <c r="S3732" s="4"/>
      <c r="T3732" s="4"/>
      <c r="U3732" s="4"/>
      <c r="V3732" s="4"/>
    </row>
    <row r="3733" spans="1:22" ht="38.25" x14ac:dyDescent="0.25">
      <c r="A3733" s="312" t="s">
        <v>2271</v>
      </c>
      <c r="B3733" s="47" t="s">
        <v>2465</v>
      </c>
      <c r="C3733" s="140">
        <v>2024</v>
      </c>
      <c r="D3733" s="332">
        <v>0.38</v>
      </c>
      <c r="E3733" s="55">
        <v>1</v>
      </c>
      <c r="F3733" s="434">
        <v>5</v>
      </c>
      <c r="G3733" s="296">
        <v>49.094000000000001</v>
      </c>
      <c r="H3733" s="289"/>
      <c r="I3733" s="4"/>
      <c r="J3733" s="4"/>
      <c r="K3733" s="4"/>
      <c r="L3733" s="4"/>
      <c r="M3733" s="4"/>
      <c r="N3733" s="4"/>
      <c r="O3733" s="4"/>
      <c r="P3733" s="4"/>
      <c r="Q3733" s="4"/>
      <c r="R3733" s="4"/>
      <c r="S3733" s="4"/>
      <c r="T3733" s="4"/>
      <c r="U3733" s="4"/>
      <c r="V3733" s="4"/>
    </row>
    <row r="3734" spans="1:22" ht="25.5" x14ac:dyDescent="0.25">
      <c r="A3734" s="312" t="s">
        <v>2271</v>
      </c>
      <c r="B3734" s="47" t="s">
        <v>2466</v>
      </c>
      <c r="C3734" s="140">
        <v>2024</v>
      </c>
      <c r="D3734" s="332">
        <v>0.38</v>
      </c>
      <c r="E3734" s="55">
        <v>1</v>
      </c>
      <c r="F3734" s="434">
        <v>20</v>
      </c>
      <c r="G3734" s="296">
        <v>31.327000000000002</v>
      </c>
      <c r="H3734" s="289"/>
      <c r="I3734" s="4"/>
      <c r="J3734" s="4"/>
      <c r="K3734" s="4"/>
      <c r="L3734" s="4"/>
      <c r="M3734" s="4"/>
      <c r="N3734" s="4"/>
      <c r="O3734" s="4"/>
      <c r="P3734" s="4"/>
      <c r="Q3734" s="4"/>
      <c r="R3734" s="4"/>
      <c r="S3734" s="4"/>
      <c r="T3734" s="4"/>
      <c r="U3734" s="4"/>
      <c r="V3734" s="4"/>
    </row>
    <row r="3735" spans="1:22" ht="25.5" x14ac:dyDescent="0.25">
      <c r="A3735" s="312" t="s">
        <v>2271</v>
      </c>
      <c r="B3735" s="47" t="s">
        <v>2467</v>
      </c>
      <c r="C3735" s="140">
        <v>2024</v>
      </c>
      <c r="D3735" s="332">
        <v>0.38</v>
      </c>
      <c r="E3735" s="55">
        <v>1</v>
      </c>
      <c r="F3735" s="434">
        <v>5</v>
      </c>
      <c r="G3735" s="296">
        <v>31.327000000000002</v>
      </c>
      <c r="H3735" s="289"/>
      <c r="I3735" s="4"/>
      <c r="J3735" s="4"/>
      <c r="K3735" s="4"/>
      <c r="L3735" s="4"/>
      <c r="M3735" s="4"/>
      <c r="N3735" s="4"/>
      <c r="O3735" s="4"/>
      <c r="P3735" s="4"/>
      <c r="Q3735" s="4"/>
      <c r="R3735" s="4"/>
      <c r="S3735" s="4"/>
      <c r="T3735" s="4"/>
      <c r="U3735" s="4"/>
      <c r="V3735" s="4"/>
    </row>
    <row r="3736" spans="1:22" ht="25.5" x14ac:dyDescent="0.25">
      <c r="A3736" s="312" t="s">
        <v>2271</v>
      </c>
      <c r="B3736" s="47" t="s">
        <v>2468</v>
      </c>
      <c r="C3736" s="140">
        <v>2024</v>
      </c>
      <c r="D3736" s="332">
        <v>0.38</v>
      </c>
      <c r="E3736" s="55">
        <v>1</v>
      </c>
      <c r="F3736" s="434">
        <v>15</v>
      </c>
      <c r="G3736" s="296">
        <v>31.327000000000002</v>
      </c>
      <c r="H3736" s="289"/>
      <c r="I3736" s="4"/>
      <c r="J3736" s="4"/>
      <c r="K3736" s="4"/>
      <c r="L3736" s="4"/>
      <c r="M3736" s="4"/>
      <c r="N3736" s="4"/>
      <c r="O3736" s="4"/>
      <c r="P3736" s="4"/>
      <c r="Q3736" s="4"/>
      <c r="R3736" s="4"/>
      <c r="S3736" s="4"/>
      <c r="T3736" s="4"/>
      <c r="U3736" s="4"/>
      <c r="V3736" s="4"/>
    </row>
    <row r="3737" spans="1:22" ht="25.5" x14ac:dyDescent="0.25">
      <c r="A3737" s="312" t="s">
        <v>2271</v>
      </c>
      <c r="B3737" s="47" t="s">
        <v>2469</v>
      </c>
      <c r="C3737" s="140">
        <v>2024</v>
      </c>
      <c r="D3737" s="332">
        <v>0.38</v>
      </c>
      <c r="E3737" s="55">
        <v>1</v>
      </c>
      <c r="F3737" s="434">
        <v>12</v>
      </c>
      <c r="G3737" s="296">
        <v>31.327000000000002</v>
      </c>
      <c r="H3737" s="289"/>
      <c r="I3737" s="4"/>
      <c r="J3737" s="4"/>
      <c r="K3737" s="4"/>
      <c r="L3737" s="4"/>
      <c r="M3737" s="4"/>
      <c r="N3737" s="4"/>
      <c r="O3737" s="4"/>
      <c r="P3737" s="4"/>
      <c r="Q3737" s="4"/>
      <c r="R3737" s="4"/>
      <c r="S3737" s="4"/>
      <c r="T3737" s="4"/>
      <c r="U3737" s="4"/>
      <c r="V3737" s="4"/>
    </row>
    <row r="3738" spans="1:22" ht="25.5" x14ac:dyDescent="0.25">
      <c r="A3738" s="312" t="s">
        <v>2271</v>
      </c>
      <c r="B3738" s="47" t="s">
        <v>2470</v>
      </c>
      <c r="C3738" s="140">
        <v>2024</v>
      </c>
      <c r="D3738" s="332">
        <v>0.38</v>
      </c>
      <c r="E3738" s="55">
        <v>1</v>
      </c>
      <c r="F3738" s="434">
        <v>100</v>
      </c>
      <c r="G3738" s="296">
        <v>31.327000000000002</v>
      </c>
      <c r="H3738" s="289"/>
      <c r="I3738" s="4"/>
      <c r="J3738" s="4"/>
      <c r="K3738" s="4"/>
      <c r="L3738" s="4"/>
      <c r="M3738" s="4"/>
      <c r="N3738" s="4"/>
      <c r="O3738" s="4"/>
      <c r="P3738" s="4"/>
      <c r="Q3738" s="4"/>
      <c r="R3738" s="4"/>
      <c r="S3738" s="4"/>
      <c r="T3738" s="4"/>
      <c r="U3738" s="4"/>
      <c r="V3738" s="4"/>
    </row>
    <row r="3739" spans="1:22" ht="25.5" x14ac:dyDescent="0.25">
      <c r="A3739" s="312" t="s">
        <v>2271</v>
      </c>
      <c r="B3739" s="47" t="s">
        <v>2471</v>
      </c>
      <c r="C3739" s="140">
        <v>2024</v>
      </c>
      <c r="D3739" s="332">
        <v>0.38</v>
      </c>
      <c r="E3739" s="55">
        <v>1</v>
      </c>
      <c r="F3739" s="434">
        <v>80</v>
      </c>
      <c r="G3739" s="296">
        <v>31.327999999999999</v>
      </c>
      <c r="H3739" s="289"/>
      <c r="I3739" s="4"/>
      <c r="J3739" s="4"/>
      <c r="K3739" s="4"/>
      <c r="L3739" s="4"/>
      <c r="M3739" s="4"/>
      <c r="N3739" s="4"/>
      <c r="O3739" s="4"/>
      <c r="P3739" s="4"/>
      <c r="Q3739" s="4"/>
      <c r="R3739" s="4"/>
      <c r="S3739" s="4"/>
      <c r="T3739" s="4"/>
      <c r="U3739" s="4"/>
      <c r="V3739" s="4"/>
    </row>
    <row r="3740" spans="1:22" x14ac:dyDescent="0.25">
      <c r="A3740" s="312" t="s">
        <v>2271</v>
      </c>
      <c r="B3740" s="47" t="s">
        <v>2472</v>
      </c>
      <c r="C3740" s="140">
        <v>2024</v>
      </c>
      <c r="D3740" s="332">
        <v>0.38</v>
      </c>
      <c r="E3740" s="55">
        <v>1</v>
      </c>
      <c r="F3740" s="434">
        <v>5</v>
      </c>
      <c r="G3740" s="296">
        <v>28.059000000000001</v>
      </c>
      <c r="H3740" s="289"/>
      <c r="I3740" s="4"/>
      <c r="J3740" s="4"/>
      <c r="K3740" s="4"/>
      <c r="L3740" s="4"/>
      <c r="M3740" s="4"/>
      <c r="N3740" s="4"/>
      <c r="O3740" s="4"/>
      <c r="P3740" s="4"/>
      <c r="Q3740" s="4"/>
      <c r="R3740" s="4"/>
      <c r="S3740" s="4"/>
      <c r="T3740" s="4"/>
      <c r="U3740" s="4"/>
      <c r="V3740" s="4"/>
    </row>
    <row r="3741" spans="1:22" x14ac:dyDescent="0.25">
      <c r="A3741" s="312" t="s">
        <v>2271</v>
      </c>
      <c r="B3741" s="47" t="s">
        <v>2473</v>
      </c>
      <c r="C3741" s="140">
        <v>2024</v>
      </c>
      <c r="D3741" s="332">
        <v>0.38</v>
      </c>
      <c r="E3741" s="55">
        <v>1</v>
      </c>
      <c r="F3741" s="434">
        <v>10</v>
      </c>
      <c r="G3741" s="296">
        <v>28.06</v>
      </c>
      <c r="H3741" s="289"/>
      <c r="I3741" s="4"/>
      <c r="J3741" s="4"/>
      <c r="K3741" s="4"/>
      <c r="L3741" s="4"/>
      <c r="M3741" s="4"/>
      <c r="N3741" s="4"/>
      <c r="O3741" s="4"/>
      <c r="P3741" s="4"/>
      <c r="Q3741" s="4"/>
      <c r="R3741" s="4"/>
      <c r="S3741" s="4"/>
      <c r="T3741" s="4"/>
      <c r="U3741" s="4"/>
      <c r="V3741" s="4"/>
    </row>
    <row r="3742" spans="1:22" ht="38.25" x14ac:dyDescent="0.25">
      <c r="A3742" s="312" t="s">
        <v>2271</v>
      </c>
      <c r="B3742" s="47" t="s">
        <v>2474</v>
      </c>
      <c r="C3742" s="140">
        <v>2024</v>
      </c>
      <c r="D3742" s="332">
        <v>0.38</v>
      </c>
      <c r="E3742" s="55">
        <v>1</v>
      </c>
      <c r="F3742" s="434">
        <v>15</v>
      </c>
      <c r="G3742" s="296">
        <v>28.06</v>
      </c>
      <c r="H3742" s="289"/>
      <c r="I3742" s="4"/>
      <c r="J3742" s="4"/>
      <c r="K3742" s="4"/>
      <c r="L3742" s="4"/>
      <c r="M3742" s="4"/>
      <c r="N3742" s="4"/>
      <c r="O3742" s="4"/>
      <c r="P3742" s="4"/>
      <c r="Q3742" s="4"/>
      <c r="R3742" s="4"/>
      <c r="S3742" s="4"/>
      <c r="T3742" s="4"/>
      <c r="U3742" s="4"/>
      <c r="V3742" s="4"/>
    </row>
    <row r="3743" spans="1:22" ht="25.5" x14ac:dyDescent="0.25">
      <c r="A3743" s="312" t="s">
        <v>2271</v>
      </c>
      <c r="B3743" s="47" t="s">
        <v>2475</v>
      </c>
      <c r="C3743" s="140">
        <v>2024</v>
      </c>
      <c r="D3743" s="332">
        <v>0.38</v>
      </c>
      <c r="E3743" s="55">
        <v>1</v>
      </c>
      <c r="F3743" s="434">
        <v>15</v>
      </c>
      <c r="G3743" s="296">
        <v>28.06</v>
      </c>
      <c r="H3743" s="289"/>
      <c r="I3743" s="4"/>
      <c r="J3743" s="4"/>
      <c r="K3743" s="4"/>
      <c r="L3743" s="4"/>
      <c r="M3743" s="4"/>
      <c r="N3743" s="4"/>
      <c r="O3743" s="4"/>
      <c r="P3743" s="4"/>
      <c r="Q3743" s="4"/>
      <c r="R3743" s="4"/>
      <c r="S3743" s="4"/>
      <c r="T3743" s="4"/>
      <c r="U3743" s="4"/>
      <c r="V3743" s="4"/>
    </row>
    <row r="3744" spans="1:22" ht="38.25" x14ac:dyDescent="0.25">
      <c r="A3744" s="312" t="s">
        <v>2271</v>
      </c>
      <c r="B3744" s="47" t="s">
        <v>2476</v>
      </c>
      <c r="C3744" s="140">
        <v>2024</v>
      </c>
      <c r="D3744" s="332">
        <v>0.38</v>
      </c>
      <c r="E3744" s="55">
        <v>1</v>
      </c>
      <c r="F3744" s="434">
        <v>15</v>
      </c>
      <c r="G3744" s="296">
        <v>28.06</v>
      </c>
      <c r="H3744" s="289"/>
      <c r="I3744" s="4"/>
      <c r="J3744" s="4"/>
      <c r="K3744" s="4"/>
      <c r="L3744" s="4"/>
      <c r="M3744" s="4"/>
      <c r="N3744" s="4"/>
      <c r="O3744" s="4"/>
      <c r="P3744" s="4"/>
      <c r="Q3744" s="4"/>
      <c r="R3744" s="4"/>
      <c r="S3744" s="4"/>
      <c r="T3744" s="4"/>
      <c r="U3744" s="4"/>
      <c r="V3744" s="4"/>
    </row>
    <row r="3745" spans="1:22" ht="25.5" x14ac:dyDescent="0.25">
      <c r="A3745" s="312" t="s">
        <v>2271</v>
      </c>
      <c r="B3745" s="47" t="s">
        <v>2477</v>
      </c>
      <c r="C3745" s="140">
        <v>2024</v>
      </c>
      <c r="D3745" s="332">
        <v>0.38</v>
      </c>
      <c r="E3745" s="55">
        <v>1</v>
      </c>
      <c r="F3745" s="434">
        <v>10</v>
      </c>
      <c r="G3745" s="296">
        <v>28.06</v>
      </c>
      <c r="H3745" s="289"/>
      <c r="I3745" s="4"/>
      <c r="J3745" s="4"/>
      <c r="K3745" s="4"/>
      <c r="L3745" s="4"/>
      <c r="M3745" s="4"/>
      <c r="N3745" s="4"/>
      <c r="O3745" s="4"/>
      <c r="P3745" s="4"/>
      <c r="Q3745" s="4"/>
      <c r="R3745" s="4"/>
      <c r="S3745" s="4"/>
      <c r="T3745" s="4"/>
      <c r="U3745" s="4"/>
      <c r="V3745" s="4"/>
    </row>
    <row r="3746" spans="1:22" ht="25.5" x14ac:dyDescent="0.25">
      <c r="A3746" s="312" t="s">
        <v>2271</v>
      </c>
      <c r="B3746" s="47" t="s">
        <v>2478</v>
      </c>
      <c r="C3746" s="140">
        <v>2024</v>
      </c>
      <c r="D3746" s="332">
        <v>0.38</v>
      </c>
      <c r="E3746" s="55">
        <v>1</v>
      </c>
      <c r="F3746" s="434">
        <v>5</v>
      </c>
      <c r="G3746" s="296">
        <v>28.06</v>
      </c>
      <c r="H3746" s="289"/>
      <c r="I3746" s="4"/>
      <c r="J3746" s="4"/>
      <c r="K3746" s="4"/>
      <c r="L3746" s="4"/>
      <c r="M3746" s="4"/>
      <c r="N3746" s="4"/>
      <c r="O3746" s="4"/>
      <c r="P3746" s="4"/>
      <c r="Q3746" s="4"/>
      <c r="R3746" s="4"/>
      <c r="S3746" s="4"/>
      <c r="T3746" s="4"/>
      <c r="U3746" s="4"/>
      <c r="V3746" s="4"/>
    </row>
    <row r="3747" spans="1:22" ht="38.25" x14ac:dyDescent="0.25">
      <c r="A3747" s="312" t="s">
        <v>2271</v>
      </c>
      <c r="B3747" s="47" t="s">
        <v>2479</v>
      </c>
      <c r="C3747" s="140">
        <v>2024</v>
      </c>
      <c r="D3747" s="332">
        <v>0.38</v>
      </c>
      <c r="E3747" s="55">
        <v>1</v>
      </c>
      <c r="F3747" s="434">
        <v>7.5</v>
      </c>
      <c r="G3747" s="296">
        <v>28.06</v>
      </c>
      <c r="H3747" s="289"/>
      <c r="I3747" s="4"/>
      <c r="J3747" s="4"/>
      <c r="K3747" s="4"/>
      <c r="L3747" s="4"/>
      <c r="M3747" s="4"/>
      <c r="N3747" s="4"/>
      <c r="O3747" s="4"/>
      <c r="P3747" s="4"/>
      <c r="Q3747" s="4"/>
      <c r="R3747" s="4"/>
      <c r="S3747" s="4"/>
      <c r="T3747" s="4"/>
      <c r="U3747" s="4"/>
      <c r="V3747" s="4"/>
    </row>
    <row r="3748" spans="1:22" ht="25.5" x14ac:dyDescent="0.25">
      <c r="A3748" s="312" t="s">
        <v>2271</v>
      </c>
      <c r="B3748" s="47" t="s">
        <v>2480</v>
      </c>
      <c r="C3748" s="140">
        <v>2024</v>
      </c>
      <c r="D3748" s="332">
        <v>0.38</v>
      </c>
      <c r="E3748" s="55">
        <v>1</v>
      </c>
      <c r="F3748" s="434">
        <v>15</v>
      </c>
      <c r="G3748" s="296">
        <v>28.06</v>
      </c>
      <c r="H3748" s="289"/>
      <c r="I3748" s="4"/>
      <c r="J3748" s="4"/>
      <c r="K3748" s="4"/>
      <c r="L3748" s="4"/>
      <c r="M3748" s="4"/>
      <c r="N3748" s="4"/>
      <c r="O3748" s="4"/>
      <c r="P3748" s="4"/>
      <c r="Q3748" s="4"/>
      <c r="R3748" s="4"/>
      <c r="S3748" s="4"/>
      <c r="T3748" s="4"/>
      <c r="U3748" s="4"/>
      <c r="V3748" s="4"/>
    </row>
    <row r="3749" spans="1:22" ht="25.5" x14ac:dyDescent="0.25">
      <c r="A3749" s="312" t="s">
        <v>2271</v>
      </c>
      <c r="B3749" s="47" t="s">
        <v>2481</v>
      </c>
      <c r="C3749" s="140">
        <v>2024</v>
      </c>
      <c r="D3749" s="332">
        <v>0.38</v>
      </c>
      <c r="E3749" s="55">
        <v>1</v>
      </c>
      <c r="F3749" s="434">
        <v>10</v>
      </c>
      <c r="G3749" s="296">
        <v>28.06</v>
      </c>
      <c r="H3749" s="289"/>
      <c r="I3749" s="4"/>
      <c r="J3749" s="4"/>
      <c r="K3749" s="4"/>
      <c r="L3749" s="4"/>
      <c r="M3749" s="4"/>
      <c r="N3749" s="4"/>
      <c r="O3749" s="4"/>
      <c r="P3749" s="4"/>
      <c r="Q3749" s="4"/>
      <c r="R3749" s="4"/>
      <c r="S3749" s="4"/>
      <c r="T3749" s="4"/>
      <c r="U3749" s="4"/>
      <c r="V3749" s="4"/>
    </row>
    <row r="3750" spans="1:22" ht="25.5" x14ac:dyDescent="0.25">
      <c r="A3750" s="312" t="s">
        <v>2271</v>
      </c>
      <c r="B3750" s="47" t="s">
        <v>2482</v>
      </c>
      <c r="C3750" s="140">
        <v>2024</v>
      </c>
      <c r="D3750" s="332">
        <v>0.38</v>
      </c>
      <c r="E3750" s="55">
        <v>1</v>
      </c>
      <c r="F3750" s="434">
        <v>5</v>
      </c>
      <c r="G3750" s="296">
        <v>28.06</v>
      </c>
      <c r="H3750" s="289"/>
      <c r="I3750" s="4"/>
      <c r="J3750" s="4"/>
      <c r="K3750" s="4"/>
      <c r="L3750" s="4"/>
      <c r="M3750" s="4"/>
      <c r="N3750" s="4"/>
      <c r="O3750" s="4"/>
      <c r="P3750" s="4"/>
      <c r="Q3750" s="4"/>
      <c r="R3750" s="4"/>
      <c r="S3750" s="4"/>
      <c r="T3750" s="4"/>
      <c r="U3750" s="4"/>
      <c r="V3750" s="4"/>
    </row>
    <row r="3751" spans="1:22" ht="25.5" x14ac:dyDescent="0.25">
      <c r="A3751" s="312" t="s">
        <v>2271</v>
      </c>
      <c r="B3751" s="47" t="s">
        <v>2483</v>
      </c>
      <c r="C3751" s="140">
        <v>2024</v>
      </c>
      <c r="D3751" s="332">
        <v>0.38</v>
      </c>
      <c r="E3751" s="55">
        <v>1</v>
      </c>
      <c r="F3751" s="434">
        <v>7.5</v>
      </c>
      <c r="G3751" s="296">
        <v>28.06</v>
      </c>
      <c r="H3751" s="289"/>
      <c r="I3751" s="4"/>
      <c r="J3751" s="4"/>
      <c r="K3751" s="4"/>
      <c r="L3751" s="4"/>
      <c r="M3751" s="4"/>
      <c r="N3751" s="4"/>
      <c r="O3751" s="4"/>
      <c r="P3751" s="4"/>
      <c r="Q3751" s="4"/>
      <c r="R3751" s="4"/>
      <c r="S3751" s="4"/>
      <c r="T3751" s="4"/>
      <c r="U3751" s="4"/>
      <c r="V3751" s="4"/>
    </row>
    <row r="3752" spans="1:22" ht="38.25" x14ac:dyDescent="0.25">
      <c r="A3752" s="312" t="s">
        <v>2271</v>
      </c>
      <c r="B3752" s="47" t="s">
        <v>2484</v>
      </c>
      <c r="C3752" s="140">
        <v>2024</v>
      </c>
      <c r="D3752" s="332">
        <v>0.38</v>
      </c>
      <c r="E3752" s="55">
        <v>1</v>
      </c>
      <c r="F3752" s="434">
        <v>15</v>
      </c>
      <c r="G3752" s="296">
        <v>57.615000000000002</v>
      </c>
      <c r="H3752" s="289"/>
      <c r="I3752" s="4"/>
      <c r="J3752" s="4"/>
      <c r="K3752" s="4"/>
      <c r="L3752" s="4"/>
      <c r="M3752" s="4"/>
      <c r="N3752" s="4"/>
      <c r="O3752" s="4"/>
      <c r="P3752" s="4"/>
      <c r="Q3752" s="4"/>
      <c r="R3752" s="4"/>
      <c r="S3752" s="4"/>
      <c r="T3752" s="4"/>
      <c r="U3752" s="4"/>
      <c r="V3752" s="4"/>
    </row>
    <row r="3753" spans="1:22" x14ac:dyDescent="0.25">
      <c r="A3753" s="312" t="s">
        <v>2271</v>
      </c>
      <c r="B3753" s="47" t="s">
        <v>2485</v>
      </c>
      <c r="C3753" s="140">
        <v>2024</v>
      </c>
      <c r="D3753" s="332">
        <v>0.38</v>
      </c>
      <c r="E3753" s="55">
        <v>1</v>
      </c>
      <c r="F3753" s="434">
        <v>15</v>
      </c>
      <c r="G3753" s="296">
        <v>57.615000000000002</v>
      </c>
      <c r="H3753" s="289"/>
      <c r="I3753" s="4"/>
      <c r="J3753" s="4"/>
      <c r="K3753" s="4"/>
      <c r="L3753" s="4"/>
      <c r="M3753" s="4"/>
      <c r="N3753" s="4"/>
      <c r="O3753" s="4"/>
      <c r="P3753" s="4"/>
      <c r="Q3753" s="4"/>
      <c r="R3753" s="4"/>
      <c r="S3753" s="4"/>
      <c r="T3753" s="4"/>
      <c r="U3753" s="4"/>
      <c r="V3753" s="4"/>
    </row>
    <row r="3754" spans="1:22" ht="38.25" x14ac:dyDescent="0.25">
      <c r="A3754" s="312" t="s">
        <v>2271</v>
      </c>
      <c r="B3754" s="47" t="s">
        <v>2486</v>
      </c>
      <c r="C3754" s="140">
        <v>2024</v>
      </c>
      <c r="D3754" s="332">
        <v>0.38</v>
      </c>
      <c r="E3754" s="55">
        <v>1</v>
      </c>
      <c r="F3754" s="434">
        <v>15</v>
      </c>
      <c r="G3754" s="296">
        <v>57.615000000000002</v>
      </c>
      <c r="H3754" s="289"/>
      <c r="I3754" s="4"/>
      <c r="J3754" s="4"/>
      <c r="K3754" s="4"/>
      <c r="L3754" s="4"/>
      <c r="M3754" s="4"/>
      <c r="N3754" s="4"/>
      <c r="O3754" s="4"/>
      <c r="P3754" s="4"/>
      <c r="Q3754" s="4"/>
      <c r="R3754" s="4"/>
      <c r="S3754" s="4"/>
      <c r="T3754" s="4"/>
      <c r="U3754" s="4"/>
      <c r="V3754" s="4"/>
    </row>
    <row r="3755" spans="1:22" ht="38.25" x14ac:dyDescent="0.25">
      <c r="A3755" s="312" t="s">
        <v>2271</v>
      </c>
      <c r="B3755" s="47" t="s">
        <v>2487</v>
      </c>
      <c r="C3755" s="140">
        <v>2024</v>
      </c>
      <c r="D3755" s="332">
        <v>0.38</v>
      </c>
      <c r="E3755" s="55">
        <v>1</v>
      </c>
      <c r="F3755" s="434">
        <v>15</v>
      </c>
      <c r="G3755" s="296">
        <v>57.615000000000002</v>
      </c>
      <c r="H3755" s="289"/>
      <c r="I3755" s="4"/>
      <c r="J3755" s="4"/>
      <c r="K3755" s="4"/>
      <c r="L3755" s="4"/>
      <c r="M3755" s="4"/>
      <c r="N3755" s="4"/>
      <c r="O3755" s="4"/>
      <c r="P3755" s="4"/>
      <c r="Q3755" s="4"/>
      <c r="R3755" s="4"/>
      <c r="S3755" s="4"/>
      <c r="T3755" s="4"/>
      <c r="U3755" s="4"/>
      <c r="V3755" s="4"/>
    </row>
    <row r="3756" spans="1:22" ht="38.25" x14ac:dyDescent="0.25">
      <c r="A3756" s="312" t="s">
        <v>2271</v>
      </c>
      <c r="B3756" s="47" t="s">
        <v>900</v>
      </c>
      <c r="C3756" s="140">
        <v>2024</v>
      </c>
      <c r="D3756" s="332">
        <v>0.38</v>
      </c>
      <c r="E3756" s="55">
        <v>1</v>
      </c>
      <c r="F3756" s="434">
        <v>15</v>
      </c>
      <c r="G3756" s="296">
        <v>57.615000000000002</v>
      </c>
      <c r="H3756" s="289"/>
      <c r="I3756" s="4"/>
      <c r="J3756" s="4"/>
      <c r="K3756" s="4"/>
      <c r="L3756" s="4"/>
      <c r="M3756" s="4"/>
      <c r="N3756" s="4"/>
      <c r="O3756" s="4"/>
      <c r="P3756" s="4"/>
      <c r="Q3756" s="4"/>
      <c r="R3756" s="4"/>
      <c r="S3756" s="4"/>
      <c r="T3756" s="4"/>
      <c r="U3756" s="4"/>
      <c r="V3756" s="4"/>
    </row>
    <row r="3757" spans="1:22" ht="25.5" x14ac:dyDescent="0.25">
      <c r="A3757" s="312" t="s">
        <v>2271</v>
      </c>
      <c r="B3757" s="47" t="s">
        <v>2488</v>
      </c>
      <c r="C3757" s="140">
        <v>2024</v>
      </c>
      <c r="D3757" s="332">
        <v>0.38</v>
      </c>
      <c r="E3757" s="55">
        <v>2</v>
      </c>
      <c r="F3757" s="434">
        <v>15</v>
      </c>
      <c r="G3757" s="296">
        <v>57.615000000000002</v>
      </c>
      <c r="H3757" s="289"/>
      <c r="I3757" s="4"/>
      <c r="J3757" s="4"/>
      <c r="K3757" s="4"/>
      <c r="L3757" s="4"/>
      <c r="M3757" s="4"/>
      <c r="N3757" s="4"/>
      <c r="O3757" s="4"/>
      <c r="P3757" s="4"/>
      <c r="Q3757" s="4"/>
      <c r="R3757" s="4"/>
      <c r="S3757" s="4"/>
      <c r="T3757" s="4"/>
      <c r="U3757" s="4"/>
      <c r="V3757" s="4"/>
    </row>
    <row r="3758" spans="1:22" ht="25.5" x14ac:dyDescent="0.25">
      <c r="A3758" s="312" t="s">
        <v>2271</v>
      </c>
      <c r="B3758" s="47" t="s">
        <v>2489</v>
      </c>
      <c r="C3758" s="140">
        <v>2024</v>
      </c>
      <c r="D3758" s="332">
        <v>0.38</v>
      </c>
      <c r="E3758" s="55">
        <v>1</v>
      </c>
      <c r="F3758" s="434">
        <v>15</v>
      </c>
      <c r="G3758" s="296">
        <v>57.615000000000002</v>
      </c>
      <c r="H3758" s="289"/>
      <c r="I3758" s="4"/>
      <c r="J3758" s="4"/>
      <c r="K3758" s="4"/>
      <c r="L3758" s="4"/>
      <c r="M3758" s="4"/>
      <c r="N3758" s="4"/>
      <c r="O3758" s="4"/>
      <c r="P3758" s="4"/>
      <c r="Q3758" s="4"/>
      <c r="R3758" s="4"/>
      <c r="S3758" s="4"/>
      <c r="T3758" s="4"/>
      <c r="U3758" s="4"/>
      <c r="V3758" s="4"/>
    </row>
    <row r="3759" spans="1:22" ht="25.5" x14ac:dyDescent="0.25">
      <c r="A3759" s="312" t="s">
        <v>2271</v>
      </c>
      <c r="B3759" s="47" t="s">
        <v>2490</v>
      </c>
      <c r="C3759" s="140">
        <v>2024</v>
      </c>
      <c r="D3759" s="332">
        <v>0.38</v>
      </c>
      <c r="E3759" s="55">
        <v>1</v>
      </c>
      <c r="F3759" s="434">
        <v>15</v>
      </c>
      <c r="G3759" s="296">
        <v>57.615000000000002</v>
      </c>
      <c r="H3759" s="289"/>
      <c r="I3759" s="4"/>
      <c r="J3759" s="4"/>
      <c r="K3759" s="4"/>
      <c r="L3759" s="4"/>
      <c r="M3759" s="4"/>
      <c r="N3759" s="4"/>
      <c r="O3759" s="4"/>
      <c r="P3759" s="4"/>
      <c r="Q3759" s="4"/>
      <c r="R3759" s="4"/>
      <c r="S3759" s="4"/>
      <c r="T3759" s="4"/>
      <c r="U3759" s="4"/>
      <c r="V3759" s="4"/>
    </row>
    <row r="3760" spans="1:22" ht="38.25" x14ac:dyDescent="0.25">
      <c r="A3760" s="312" t="s">
        <v>2271</v>
      </c>
      <c r="B3760" s="47" t="s">
        <v>536</v>
      </c>
      <c r="C3760" s="140">
        <v>2024</v>
      </c>
      <c r="D3760" s="332">
        <v>0.38</v>
      </c>
      <c r="E3760" s="55">
        <v>1</v>
      </c>
      <c r="F3760" s="434">
        <v>15</v>
      </c>
      <c r="G3760" s="296">
        <v>57.615000000000002</v>
      </c>
      <c r="H3760" s="289"/>
      <c r="I3760" s="4"/>
      <c r="J3760" s="4"/>
      <c r="K3760" s="4"/>
      <c r="L3760" s="4"/>
      <c r="M3760" s="4"/>
      <c r="N3760" s="4"/>
      <c r="O3760" s="4"/>
      <c r="P3760" s="4"/>
      <c r="Q3760" s="4"/>
      <c r="R3760" s="4"/>
      <c r="S3760" s="4"/>
      <c r="T3760" s="4"/>
      <c r="U3760" s="4"/>
      <c r="V3760" s="4"/>
    </row>
    <row r="3761" spans="1:22" ht="25.5" x14ac:dyDescent="0.25">
      <c r="A3761" s="312" t="s">
        <v>2271</v>
      </c>
      <c r="B3761" s="47" t="s">
        <v>2491</v>
      </c>
      <c r="C3761" s="140">
        <v>2024</v>
      </c>
      <c r="D3761" s="332">
        <v>0.38</v>
      </c>
      <c r="E3761" s="55">
        <v>1</v>
      </c>
      <c r="F3761" s="434">
        <v>7.5</v>
      </c>
      <c r="G3761" s="296">
        <v>57.615000000000002</v>
      </c>
      <c r="H3761" s="289"/>
      <c r="I3761" s="4"/>
      <c r="J3761" s="4"/>
      <c r="K3761" s="4"/>
      <c r="L3761" s="4"/>
      <c r="M3761" s="4"/>
      <c r="N3761" s="4"/>
      <c r="O3761" s="4"/>
      <c r="P3761" s="4"/>
      <c r="Q3761" s="4"/>
      <c r="R3761" s="4"/>
      <c r="S3761" s="4"/>
      <c r="T3761" s="4"/>
      <c r="U3761" s="4"/>
      <c r="V3761" s="4"/>
    </row>
    <row r="3762" spans="1:22" ht="25.5" x14ac:dyDescent="0.25">
      <c r="A3762" s="312" t="s">
        <v>2271</v>
      </c>
      <c r="B3762" s="47" t="s">
        <v>2492</v>
      </c>
      <c r="C3762" s="140">
        <v>2024</v>
      </c>
      <c r="D3762" s="332">
        <v>0.38</v>
      </c>
      <c r="E3762" s="55">
        <v>1</v>
      </c>
      <c r="F3762" s="434">
        <v>5</v>
      </c>
      <c r="G3762" s="296">
        <v>57.615000000000002</v>
      </c>
      <c r="H3762" s="289"/>
      <c r="I3762" s="4"/>
      <c r="J3762" s="4"/>
      <c r="K3762" s="4"/>
      <c r="L3762" s="4"/>
      <c r="M3762" s="4"/>
      <c r="N3762" s="4"/>
      <c r="O3762" s="4"/>
      <c r="P3762" s="4"/>
      <c r="Q3762" s="4"/>
      <c r="R3762" s="4"/>
      <c r="S3762" s="4"/>
      <c r="T3762" s="4"/>
      <c r="U3762" s="4"/>
      <c r="V3762" s="4"/>
    </row>
    <row r="3763" spans="1:22" ht="38.25" x14ac:dyDescent="0.25">
      <c r="A3763" s="312" t="s">
        <v>2271</v>
      </c>
      <c r="B3763" s="47" t="s">
        <v>2493</v>
      </c>
      <c r="C3763" s="140">
        <v>2024</v>
      </c>
      <c r="D3763" s="332">
        <v>0.38</v>
      </c>
      <c r="E3763" s="55">
        <v>1</v>
      </c>
      <c r="F3763" s="434">
        <v>15</v>
      </c>
      <c r="G3763" s="296">
        <v>57.615000000000002</v>
      </c>
      <c r="H3763" s="289"/>
      <c r="I3763" s="4"/>
      <c r="J3763" s="4"/>
      <c r="K3763" s="4"/>
      <c r="L3763" s="4"/>
      <c r="M3763" s="4"/>
      <c r="N3763" s="4"/>
      <c r="O3763" s="4"/>
      <c r="P3763" s="4"/>
      <c r="Q3763" s="4"/>
      <c r="R3763" s="4"/>
      <c r="S3763" s="4"/>
      <c r="T3763" s="4"/>
      <c r="U3763" s="4"/>
      <c r="V3763" s="4"/>
    </row>
    <row r="3764" spans="1:22" x14ac:dyDescent="0.25">
      <c r="A3764" s="312" t="s">
        <v>2271</v>
      </c>
      <c r="B3764" s="47" t="s">
        <v>2494</v>
      </c>
      <c r="C3764" s="140">
        <v>2024</v>
      </c>
      <c r="D3764" s="332">
        <v>0.38</v>
      </c>
      <c r="E3764" s="55">
        <v>1</v>
      </c>
      <c r="F3764" s="434">
        <v>10</v>
      </c>
      <c r="G3764" s="296">
        <v>57.615000000000002</v>
      </c>
      <c r="H3764" s="289"/>
      <c r="I3764" s="4"/>
      <c r="J3764" s="4"/>
      <c r="K3764" s="4"/>
      <c r="L3764" s="4"/>
      <c r="M3764" s="4"/>
      <c r="N3764" s="4"/>
      <c r="O3764" s="4"/>
      <c r="P3764" s="4"/>
      <c r="Q3764" s="4"/>
      <c r="R3764" s="4"/>
      <c r="S3764" s="4"/>
      <c r="T3764" s="4"/>
      <c r="U3764" s="4"/>
      <c r="V3764" s="4"/>
    </row>
    <row r="3765" spans="1:22" ht="25.5" x14ac:dyDescent="0.25">
      <c r="A3765" s="312" t="s">
        <v>2271</v>
      </c>
      <c r="B3765" s="47" t="s">
        <v>2495</v>
      </c>
      <c r="C3765" s="140">
        <v>2024</v>
      </c>
      <c r="D3765" s="332">
        <v>0.38</v>
      </c>
      <c r="E3765" s="55">
        <v>1</v>
      </c>
      <c r="F3765" s="434">
        <v>15</v>
      </c>
      <c r="G3765" s="296">
        <v>57.615000000000002</v>
      </c>
      <c r="H3765" s="289"/>
      <c r="I3765" s="4"/>
      <c r="J3765" s="4"/>
      <c r="K3765" s="4"/>
      <c r="L3765" s="4"/>
      <c r="M3765" s="4"/>
      <c r="N3765" s="4"/>
      <c r="O3765" s="4"/>
      <c r="P3765" s="4"/>
      <c r="Q3765" s="4"/>
      <c r="R3765" s="4"/>
      <c r="S3765" s="4"/>
      <c r="T3765" s="4"/>
      <c r="U3765" s="4"/>
      <c r="V3765" s="4"/>
    </row>
    <row r="3766" spans="1:22" ht="38.25" x14ac:dyDescent="0.25">
      <c r="A3766" s="312" t="s">
        <v>2271</v>
      </c>
      <c r="B3766" s="47" t="s">
        <v>2496</v>
      </c>
      <c r="C3766" s="140">
        <v>2024</v>
      </c>
      <c r="D3766" s="332">
        <v>0.38</v>
      </c>
      <c r="E3766" s="55">
        <v>1</v>
      </c>
      <c r="F3766" s="434">
        <v>15</v>
      </c>
      <c r="G3766" s="296">
        <v>57.615000000000002</v>
      </c>
      <c r="H3766" s="289"/>
      <c r="I3766" s="4"/>
      <c r="J3766" s="4"/>
      <c r="K3766" s="4"/>
      <c r="L3766" s="4"/>
      <c r="M3766" s="4"/>
      <c r="N3766" s="4"/>
      <c r="O3766" s="4"/>
      <c r="P3766" s="4"/>
      <c r="Q3766" s="4"/>
      <c r="R3766" s="4"/>
      <c r="S3766" s="4"/>
      <c r="T3766" s="4"/>
      <c r="U3766" s="4"/>
      <c r="V3766" s="4"/>
    </row>
    <row r="3767" spans="1:22" ht="38.25" x14ac:dyDescent="0.25">
      <c r="A3767" s="312" t="s">
        <v>2271</v>
      </c>
      <c r="B3767" s="47" t="s">
        <v>2497</v>
      </c>
      <c r="C3767" s="140">
        <v>2024</v>
      </c>
      <c r="D3767" s="332">
        <v>0.38</v>
      </c>
      <c r="E3767" s="55">
        <v>1</v>
      </c>
      <c r="F3767" s="434">
        <v>15</v>
      </c>
      <c r="G3767" s="296">
        <v>57.615000000000002</v>
      </c>
      <c r="H3767" s="289"/>
      <c r="I3767" s="4"/>
      <c r="J3767" s="4"/>
      <c r="K3767" s="4"/>
      <c r="L3767" s="4"/>
      <c r="M3767" s="4"/>
      <c r="N3767" s="4"/>
      <c r="O3767" s="4"/>
      <c r="P3767" s="4"/>
      <c r="Q3767" s="4"/>
      <c r="R3767" s="4"/>
      <c r="S3767" s="4"/>
      <c r="T3767" s="4"/>
      <c r="U3767" s="4"/>
      <c r="V3767" s="4"/>
    </row>
    <row r="3768" spans="1:22" ht="25.5" x14ac:dyDescent="0.25">
      <c r="A3768" s="312" t="s">
        <v>2271</v>
      </c>
      <c r="B3768" s="47" t="s">
        <v>2498</v>
      </c>
      <c r="C3768" s="140">
        <v>2024</v>
      </c>
      <c r="D3768" s="332">
        <v>0.38</v>
      </c>
      <c r="E3768" s="55">
        <v>1</v>
      </c>
      <c r="F3768" s="434">
        <v>15</v>
      </c>
      <c r="G3768" s="296">
        <v>57.615000000000002</v>
      </c>
      <c r="H3768" s="289"/>
      <c r="I3768" s="4"/>
      <c r="J3768" s="4"/>
      <c r="K3768" s="4"/>
      <c r="L3768" s="4"/>
      <c r="M3768" s="4"/>
      <c r="N3768" s="4"/>
      <c r="O3768" s="4"/>
      <c r="P3768" s="4"/>
      <c r="Q3768" s="4"/>
      <c r="R3768" s="4"/>
      <c r="S3768" s="4"/>
      <c r="T3768" s="4"/>
      <c r="U3768" s="4"/>
      <c r="V3768" s="4"/>
    </row>
    <row r="3769" spans="1:22" ht="25.5" x14ac:dyDescent="0.25">
      <c r="A3769" s="312" t="s">
        <v>2271</v>
      </c>
      <c r="B3769" s="47" t="s">
        <v>2499</v>
      </c>
      <c r="C3769" s="140">
        <v>2024</v>
      </c>
      <c r="D3769" s="332">
        <v>0.38</v>
      </c>
      <c r="E3769" s="55">
        <v>1</v>
      </c>
      <c r="F3769" s="434">
        <v>15</v>
      </c>
      <c r="G3769" s="296">
        <v>57.615000000000002</v>
      </c>
      <c r="H3769" s="289"/>
      <c r="I3769" s="4"/>
      <c r="J3769" s="4"/>
      <c r="K3769" s="4"/>
      <c r="L3769" s="4"/>
      <c r="M3769" s="4"/>
      <c r="N3769" s="4"/>
      <c r="O3769" s="4"/>
      <c r="P3769" s="4"/>
      <c r="Q3769" s="4"/>
      <c r="R3769" s="4"/>
      <c r="S3769" s="4"/>
      <c r="T3769" s="4"/>
      <c r="U3769" s="4"/>
      <c r="V3769" s="4"/>
    </row>
    <row r="3770" spans="1:22" ht="25.5" x14ac:dyDescent="0.25">
      <c r="A3770" s="312" t="s">
        <v>2271</v>
      </c>
      <c r="B3770" s="47" t="s">
        <v>2500</v>
      </c>
      <c r="C3770" s="140">
        <v>2024</v>
      </c>
      <c r="D3770" s="332">
        <v>0.38</v>
      </c>
      <c r="E3770" s="55">
        <v>1</v>
      </c>
      <c r="F3770" s="434">
        <v>10</v>
      </c>
      <c r="G3770" s="296">
        <v>57.615000000000002</v>
      </c>
      <c r="H3770" s="289"/>
      <c r="I3770" s="4"/>
      <c r="J3770" s="4"/>
      <c r="K3770" s="4"/>
      <c r="L3770" s="4"/>
      <c r="M3770" s="4"/>
      <c r="N3770" s="4"/>
      <c r="O3770" s="4"/>
      <c r="P3770" s="4"/>
      <c r="Q3770" s="4"/>
      <c r="R3770" s="4"/>
      <c r="S3770" s="4"/>
      <c r="T3770" s="4"/>
      <c r="U3770" s="4"/>
      <c r="V3770" s="4"/>
    </row>
    <row r="3771" spans="1:22" ht="25.5" x14ac:dyDescent="0.25">
      <c r="A3771" s="312" t="s">
        <v>2271</v>
      </c>
      <c r="B3771" s="47" t="s">
        <v>2501</v>
      </c>
      <c r="C3771" s="140">
        <v>2024</v>
      </c>
      <c r="D3771" s="332">
        <v>0.38</v>
      </c>
      <c r="E3771" s="55">
        <v>1</v>
      </c>
      <c r="F3771" s="434">
        <v>15</v>
      </c>
      <c r="G3771" s="296">
        <v>57.615000000000002</v>
      </c>
      <c r="H3771" s="289"/>
      <c r="I3771" s="4"/>
      <c r="J3771" s="4"/>
      <c r="K3771" s="4"/>
      <c r="L3771" s="4"/>
      <c r="M3771" s="4"/>
      <c r="N3771" s="4"/>
      <c r="O3771" s="4"/>
      <c r="P3771" s="4"/>
      <c r="Q3771" s="4"/>
      <c r="R3771" s="4"/>
      <c r="S3771" s="4"/>
      <c r="T3771" s="4"/>
      <c r="U3771" s="4"/>
      <c r="V3771" s="4"/>
    </row>
    <row r="3772" spans="1:22" ht="38.25" x14ac:dyDescent="0.25">
      <c r="A3772" s="312" t="s">
        <v>2271</v>
      </c>
      <c r="B3772" s="47" t="s">
        <v>844</v>
      </c>
      <c r="C3772" s="140">
        <v>2024</v>
      </c>
      <c r="D3772" s="332">
        <v>0.38</v>
      </c>
      <c r="E3772" s="55">
        <v>1</v>
      </c>
      <c r="F3772" s="434">
        <v>15</v>
      </c>
      <c r="G3772" s="296">
        <v>57.615000000000002</v>
      </c>
      <c r="H3772" s="289"/>
      <c r="I3772" s="4"/>
      <c r="J3772" s="4"/>
      <c r="K3772" s="4"/>
      <c r="L3772" s="4"/>
      <c r="M3772" s="4"/>
      <c r="N3772" s="4"/>
      <c r="O3772" s="4"/>
      <c r="P3772" s="4"/>
      <c r="Q3772" s="4"/>
      <c r="R3772" s="4"/>
      <c r="S3772" s="4"/>
      <c r="T3772" s="4"/>
      <c r="U3772" s="4"/>
      <c r="V3772" s="4"/>
    </row>
    <row r="3773" spans="1:22" ht="25.5" x14ac:dyDescent="0.25">
      <c r="A3773" s="312" t="s">
        <v>2271</v>
      </c>
      <c r="B3773" s="47" t="s">
        <v>2502</v>
      </c>
      <c r="C3773" s="140">
        <v>2024</v>
      </c>
      <c r="D3773" s="332">
        <v>0.38</v>
      </c>
      <c r="E3773" s="55">
        <v>1</v>
      </c>
      <c r="F3773" s="434">
        <v>15</v>
      </c>
      <c r="G3773" s="296">
        <v>57.615000000000002</v>
      </c>
      <c r="H3773" s="289"/>
      <c r="I3773" s="4"/>
      <c r="J3773" s="4"/>
      <c r="K3773" s="4"/>
      <c r="L3773" s="4"/>
      <c r="M3773" s="4"/>
      <c r="N3773" s="4"/>
      <c r="O3773" s="4"/>
      <c r="P3773" s="4"/>
      <c r="Q3773" s="4"/>
      <c r="R3773" s="4"/>
      <c r="S3773" s="4"/>
      <c r="T3773" s="4"/>
      <c r="U3773" s="4"/>
      <c r="V3773" s="4"/>
    </row>
    <row r="3774" spans="1:22" ht="25.5" x14ac:dyDescent="0.25">
      <c r="A3774" s="312" t="s">
        <v>2271</v>
      </c>
      <c r="B3774" s="47" t="s">
        <v>2503</v>
      </c>
      <c r="C3774" s="140">
        <v>2024</v>
      </c>
      <c r="D3774" s="332">
        <v>0.38</v>
      </c>
      <c r="E3774" s="55">
        <v>1</v>
      </c>
      <c r="F3774" s="434">
        <v>15</v>
      </c>
      <c r="G3774" s="296">
        <v>57.615000000000002</v>
      </c>
      <c r="H3774" s="289"/>
      <c r="I3774" s="4"/>
      <c r="J3774" s="4"/>
      <c r="K3774" s="4"/>
      <c r="L3774" s="4"/>
      <c r="M3774" s="4"/>
      <c r="N3774" s="4"/>
      <c r="O3774" s="4"/>
      <c r="P3774" s="4"/>
      <c r="Q3774" s="4"/>
      <c r="R3774" s="4"/>
      <c r="S3774" s="4"/>
      <c r="T3774" s="4"/>
      <c r="U3774" s="4"/>
      <c r="V3774" s="4"/>
    </row>
    <row r="3775" spans="1:22" ht="38.25" x14ac:dyDescent="0.25">
      <c r="A3775" s="312" t="s">
        <v>2271</v>
      </c>
      <c r="B3775" s="47" t="s">
        <v>2504</v>
      </c>
      <c r="C3775" s="140">
        <v>2024</v>
      </c>
      <c r="D3775" s="332">
        <v>0.38</v>
      </c>
      <c r="E3775" s="55">
        <v>1</v>
      </c>
      <c r="F3775" s="434">
        <v>15</v>
      </c>
      <c r="G3775" s="296">
        <v>57.615000000000002</v>
      </c>
      <c r="H3775" s="289"/>
      <c r="I3775" s="4"/>
      <c r="J3775" s="4"/>
      <c r="K3775" s="4"/>
      <c r="L3775" s="4"/>
      <c r="M3775" s="4"/>
      <c r="N3775" s="4"/>
      <c r="O3775" s="4"/>
      <c r="P3775" s="4"/>
      <c r="Q3775" s="4"/>
      <c r="R3775" s="4"/>
      <c r="S3775" s="4"/>
      <c r="T3775" s="4"/>
      <c r="U3775" s="4"/>
      <c r="V3775" s="4"/>
    </row>
    <row r="3776" spans="1:22" ht="25.5" x14ac:dyDescent="0.25">
      <c r="A3776" s="312" t="s">
        <v>2271</v>
      </c>
      <c r="B3776" s="47" t="s">
        <v>2505</v>
      </c>
      <c r="C3776" s="140">
        <v>2024</v>
      </c>
      <c r="D3776" s="332">
        <v>0.38</v>
      </c>
      <c r="E3776" s="55">
        <v>1</v>
      </c>
      <c r="F3776" s="434">
        <v>30</v>
      </c>
      <c r="G3776" s="296">
        <v>57.615000000000002</v>
      </c>
      <c r="H3776" s="289"/>
      <c r="I3776" s="4"/>
      <c r="J3776" s="4"/>
      <c r="K3776" s="4"/>
      <c r="L3776" s="4"/>
      <c r="M3776" s="4"/>
      <c r="N3776" s="4"/>
      <c r="O3776" s="4"/>
      <c r="P3776" s="4"/>
      <c r="Q3776" s="4"/>
      <c r="R3776" s="4"/>
      <c r="S3776" s="4"/>
      <c r="T3776" s="4"/>
      <c r="U3776" s="4"/>
      <c r="V3776" s="4"/>
    </row>
    <row r="3777" spans="1:22" ht="38.25" x14ac:dyDescent="0.25">
      <c r="A3777" s="312" t="s">
        <v>2271</v>
      </c>
      <c r="B3777" s="47" t="s">
        <v>2506</v>
      </c>
      <c r="C3777" s="140">
        <v>2024</v>
      </c>
      <c r="D3777" s="332">
        <v>0.38</v>
      </c>
      <c r="E3777" s="55">
        <v>1</v>
      </c>
      <c r="F3777" s="434">
        <v>15</v>
      </c>
      <c r="G3777" s="296">
        <v>57.615000000000002</v>
      </c>
      <c r="H3777" s="289"/>
      <c r="I3777" s="4"/>
      <c r="J3777" s="4"/>
      <c r="K3777" s="4"/>
      <c r="L3777" s="4"/>
      <c r="M3777" s="4"/>
      <c r="N3777" s="4"/>
      <c r="O3777" s="4"/>
      <c r="P3777" s="4"/>
      <c r="Q3777" s="4"/>
      <c r="R3777" s="4"/>
      <c r="S3777" s="4"/>
      <c r="T3777" s="4"/>
      <c r="U3777" s="4"/>
      <c r="V3777" s="4"/>
    </row>
    <row r="3778" spans="1:22" ht="25.5" x14ac:dyDescent="0.25">
      <c r="A3778" s="312" t="s">
        <v>2271</v>
      </c>
      <c r="B3778" s="47" t="s">
        <v>2507</v>
      </c>
      <c r="C3778" s="140">
        <v>2024</v>
      </c>
      <c r="D3778" s="332">
        <v>0.38</v>
      </c>
      <c r="E3778" s="55">
        <v>1</v>
      </c>
      <c r="F3778" s="434">
        <v>15</v>
      </c>
      <c r="G3778" s="296">
        <v>57.615000000000002</v>
      </c>
      <c r="H3778" s="289"/>
      <c r="I3778" s="4"/>
      <c r="J3778" s="4"/>
      <c r="K3778" s="4"/>
      <c r="L3778" s="4"/>
      <c r="M3778" s="4"/>
      <c r="N3778" s="4"/>
      <c r="O3778" s="4"/>
      <c r="P3778" s="4"/>
      <c r="Q3778" s="4"/>
      <c r="R3778" s="4"/>
      <c r="S3778" s="4"/>
      <c r="T3778" s="4"/>
      <c r="U3778" s="4"/>
      <c r="V3778" s="4"/>
    </row>
    <row r="3779" spans="1:22" ht="25.5" x14ac:dyDescent="0.25">
      <c r="A3779" s="312" t="s">
        <v>2271</v>
      </c>
      <c r="B3779" s="47" t="s">
        <v>2508</v>
      </c>
      <c r="C3779" s="140">
        <v>2024</v>
      </c>
      <c r="D3779" s="332">
        <v>0.38</v>
      </c>
      <c r="E3779" s="55">
        <v>1</v>
      </c>
      <c r="F3779" s="434">
        <v>10</v>
      </c>
      <c r="G3779" s="296">
        <v>57.615000000000002</v>
      </c>
      <c r="H3779" s="289"/>
      <c r="I3779" s="4"/>
      <c r="J3779" s="4"/>
      <c r="K3779" s="4"/>
      <c r="L3779" s="4"/>
      <c r="M3779" s="4"/>
      <c r="N3779" s="4"/>
      <c r="O3779" s="4"/>
      <c r="P3779" s="4"/>
      <c r="Q3779" s="4"/>
      <c r="R3779" s="4"/>
      <c r="S3779" s="4"/>
      <c r="T3779" s="4"/>
      <c r="U3779" s="4"/>
      <c r="V3779" s="4"/>
    </row>
    <row r="3780" spans="1:22" ht="25.5" x14ac:dyDescent="0.25">
      <c r="A3780" s="312" t="s">
        <v>2271</v>
      </c>
      <c r="B3780" s="47" t="s">
        <v>2509</v>
      </c>
      <c r="C3780" s="140">
        <v>2024</v>
      </c>
      <c r="D3780" s="332">
        <v>0.38</v>
      </c>
      <c r="E3780" s="55">
        <v>1</v>
      </c>
      <c r="F3780" s="434">
        <v>20</v>
      </c>
      <c r="G3780" s="296">
        <v>57.615000000000002</v>
      </c>
      <c r="H3780" s="289"/>
      <c r="I3780" s="4"/>
      <c r="J3780" s="4"/>
      <c r="K3780" s="4"/>
      <c r="L3780" s="4"/>
      <c r="M3780" s="4"/>
      <c r="N3780" s="4"/>
      <c r="O3780" s="4"/>
      <c r="P3780" s="4"/>
      <c r="Q3780" s="4"/>
      <c r="R3780" s="4"/>
      <c r="S3780" s="4"/>
      <c r="T3780" s="4"/>
      <c r="U3780" s="4"/>
      <c r="V3780" s="4"/>
    </row>
    <row r="3781" spans="1:22" ht="38.25" x14ac:dyDescent="0.25">
      <c r="A3781" s="312" t="s">
        <v>2271</v>
      </c>
      <c r="B3781" s="47" t="s">
        <v>2510</v>
      </c>
      <c r="C3781" s="140">
        <v>2024</v>
      </c>
      <c r="D3781" s="332">
        <v>0.38</v>
      </c>
      <c r="E3781" s="55">
        <v>1</v>
      </c>
      <c r="F3781" s="434">
        <v>15</v>
      </c>
      <c r="G3781" s="296">
        <v>57.615000000000002</v>
      </c>
      <c r="H3781" s="289"/>
      <c r="I3781" s="4"/>
      <c r="J3781" s="4"/>
      <c r="K3781" s="4"/>
      <c r="L3781" s="4"/>
      <c r="M3781" s="4"/>
      <c r="N3781" s="4"/>
      <c r="O3781" s="4"/>
      <c r="P3781" s="4"/>
      <c r="Q3781" s="4"/>
      <c r="R3781" s="4"/>
      <c r="S3781" s="4"/>
      <c r="T3781" s="4"/>
      <c r="U3781" s="4"/>
      <c r="V3781" s="4"/>
    </row>
    <row r="3782" spans="1:22" ht="38.25" x14ac:dyDescent="0.25">
      <c r="A3782" s="312" t="s">
        <v>2271</v>
      </c>
      <c r="B3782" s="47" t="s">
        <v>2511</v>
      </c>
      <c r="C3782" s="140">
        <v>2024</v>
      </c>
      <c r="D3782" s="332">
        <v>0.38</v>
      </c>
      <c r="E3782" s="55">
        <v>1</v>
      </c>
      <c r="F3782" s="434">
        <v>10</v>
      </c>
      <c r="G3782" s="296">
        <v>57.615000000000002</v>
      </c>
      <c r="H3782" s="289"/>
      <c r="I3782" s="4"/>
      <c r="J3782" s="4"/>
      <c r="K3782" s="4"/>
      <c r="L3782" s="4"/>
      <c r="M3782" s="4"/>
      <c r="N3782" s="4"/>
      <c r="O3782" s="4"/>
      <c r="P3782" s="4"/>
      <c r="Q3782" s="4"/>
      <c r="R3782" s="4"/>
      <c r="S3782" s="4"/>
      <c r="T3782" s="4"/>
      <c r="U3782" s="4"/>
      <c r="V3782" s="4"/>
    </row>
    <row r="3783" spans="1:22" x14ac:dyDescent="0.25">
      <c r="A3783" s="312" t="s">
        <v>2271</v>
      </c>
      <c r="B3783" s="47" t="s">
        <v>2512</v>
      </c>
      <c r="C3783" s="140">
        <v>2024</v>
      </c>
      <c r="D3783" s="332">
        <v>0.38</v>
      </c>
      <c r="E3783" s="55">
        <v>1</v>
      </c>
      <c r="F3783" s="434">
        <v>15</v>
      </c>
      <c r="G3783" s="296">
        <v>57.615000000000002</v>
      </c>
      <c r="H3783" s="289"/>
      <c r="I3783" s="4"/>
      <c r="J3783" s="4"/>
      <c r="K3783" s="4"/>
      <c r="L3783" s="4"/>
      <c r="M3783" s="4"/>
      <c r="N3783" s="4"/>
      <c r="O3783" s="4"/>
      <c r="P3783" s="4"/>
      <c r="Q3783" s="4"/>
      <c r="R3783" s="4"/>
      <c r="S3783" s="4"/>
      <c r="T3783" s="4"/>
      <c r="U3783" s="4"/>
      <c r="V3783" s="4"/>
    </row>
    <row r="3784" spans="1:22" ht="38.25" x14ac:dyDescent="0.25">
      <c r="A3784" s="312" t="s">
        <v>2271</v>
      </c>
      <c r="B3784" s="47" t="s">
        <v>2513</v>
      </c>
      <c r="C3784" s="140">
        <v>2024</v>
      </c>
      <c r="D3784" s="332">
        <v>0.38</v>
      </c>
      <c r="E3784" s="55">
        <v>1</v>
      </c>
      <c r="F3784" s="434">
        <v>13</v>
      </c>
      <c r="G3784" s="296">
        <v>57.615000000000002</v>
      </c>
      <c r="H3784" s="289"/>
      <c r="I3784" s="4"/>
      <c r="J3784" s="4"/>
      <c r="K3784" s="4"/>
      <c r="L3784" s="4"/>
      <c r="M3784" s="4"/>
      <c r="N3784" s="4"/>
      <c r="O3784" s="4"/>
      <c r="P3784" s="4"/>
      <c r="Q3784" s="4"/>
      <c r="R3784" s="4"/>
      <c r="S3784" s="4"/>
      <c r="T3784" s="4"/>
      <c r="U3784" s="4"/>
      <c r="V3784" s="4"/>
    </row>
    <row r="3785" spans="1:22" ht="38.25" x14ac:dyDescent="0.25">
      <c r="A3785" s="312" t="s">
        <v>2271</v>
      </c>
      <c r="B3785" s="47" t="s">
        <v>2514</v>
      </c>
      <c r="C3785" s="140">
        <v>2024</v>
      </c>
      <c r="D3785" s="332">
        <v>0.38</v>
      </c>
      <c r="E3785" s="55">
        <v>1</v>
      </c>
      <c r="F3785" s="434">
        <v>11</v>
      </c>
      <c r="G3785" s="296">
        <v>57.615000000000002</v>
      </c>
      <c r="H3785" s="289"/>
      <c r="I3785" s="4"/>
      <c r="J3785" s="4"/>
      <c r="K3785" s="4"/>
      <c r="L3785" s="4"/>
      <c r="M3785" s="4"/>
      <c r="N3785" s="4"/>
      <c r="O3785" s="4"/>
      <c r="P3785" s="4"/>
      <c r="Q3785" s="4"/>
      <c r="R3785" s="4"/>
      <c r="S3785" s="4"/>
      <c r="T3785" s="4"/>
      <c r="U3785" s="4"/>
      <c r="V3785" s="4"/>
    </row>
    <row r="3786" spans="1:22" ht="25.5" x14ac:dyDescent="0.25">
      <c r="A3786" s="312" t="s">
        <v>2271</v>
      </c>
      <c r="B3786" s="47" t="s">
        <v>2515</v>
      </c>
      <c r="C3786" s="140">
        <v>2024</v>
      </c>
      <c r="D3786" s="332">
        <v>0.38</v>
      </c>
      <c r="E3786" s="55">
        <v>1</v>
      </c>
      <c r="F3786" s="434">
        <v>5</v>
      </c>
      <c r="G3786" s="296">
        <v>57.615000000000002</v>
      </c>
      <c r="H3786" s="289"/>
      <c r="I3786" s="4"/>
      <c r="J3786" s="4"/>
      <c r="K3786" s="4"/>
      <c r="L3786" s="4"/>
      <c r="M3786" s="4"/>
      <c r="N3786" s="4"/>
      <c r="O3786" s="4"/>
      <c r="P3786" s="4"/>
      <c r="Q3786" s="4"/>
      <c r="R3786" s="4"/>
      <c r="S3786" s="4"/>
      <c r="T3786" s="4"/>
      <c r="U3786" s="4"/>
      <c r="V3786" s="4"/>
    </row>
    <row r="3787" spans="1:22" ht="25.5" x14ac:dyDescent="0.25">
      <c r="A3787" s="312" t="s">
        <v>2271</v>
      </c>
      <c r="B3787" s="47" t="s">
        <v>2516</v>
      </c>
      <c r="C3787" s="140">
        <v>2024</v>
      </c>
      <c r="D3787" s="332">
        <v>0.38</v>
      </c>
      <c r="E3787" s="55">
        <v>1</v>
      </c>
      <c r="F3787" s="434">
        <v>5</v>
      </c>
      <c r="G3787" s="296">
        <v>57.615000000000002</v>
      </c>
      <c r="H3787" s="289"/>
      <c r="I3787" s="4"/>
      <c r="J3787" s="4"/>
      <c r="K3787" s="4"/>
      <c r="L3787" s="4"/>
      <c r="M3787" s="4"/>
      <c r="N3787" s="4"/>
      <c r="O3787" s="4"/>
      <c r="P3787" s="4"/>
      <c r="Q3787" s="4"/>
      <c r="R3787" s="4"/>
      <c r="S3787" s="4"/>
      <c r="T3787" s="4"/>
      <c r="U3787" s="4"/>
      <c r="V3787" s="4"/>
    </row>
    <row r="3788" spans="1:22" ht="38.25" x14ac:dyDescent="0.25">
      <c r="A3788" s="312" t="s">
        <v>2271</v>
      </c>
      <c r="B3788" s="47" t="s">
        <v>2517</v>
      </c>
      <c r="C3788" s="140">
        <v>2024</v>
      </c>
      <c r="D3788" s="332">
        <v>0.38</v>
      </c>
      <c r="E3788" s="55">
        <v>1</v>
      </c>
      <c r="F3788" s="434">
        <v>15</v>
      </c>
      <c r="G3788" s="296">
        <v>57.615000000000002</v>
      </c>
      <c r="H3788" s="289"/>
      <c r="I3788" s="4"/>
      <c r="J3788" s="4"/>
      <c r="K3788" s="4"/>
      <c r="L3788" s="4"/>
      <c r="M3788" s="4"/>
      <c r="N3788" s="4"/>
      <c r="O3788" s="4"/>
      <c r="P3788" s="4"/>
      <c r="Q3788" s="4"/>
      <c r="R3788" s="4"/>
      <c r="S3788" s="4"/>
      <c r="T3788" s="4"/>
      <c r="U3788" s="4"/>
      <c r="V3788" s="4"/>
    </row>
    <row r="3789" spans="1:22" ht="38.25" x14ac:dyDescent="0.25">
      <c r="A3789" s="312" t="s">
        <v>2271</v>
      </c>
      <c r="B3789" s="47" t="s">
        <v>2518</v>
      </c>
      <c r="C3789" s="140">
        <v>2024</v>
      </c>
      <c r="D3789" s="332">
        <v>0.38</v>
      </c>
      <c r="E3789" s="55">
        <v>1</v>
      </c>
      <c r="F3789" s="434">
        <v>15</v>
      </c>
      <c r="G3789" s="296">
        <v>57.615000000000002</v>
      </c>
      <c r="H3789" s="289"/>
      <c r="I3789" s="4"/>
      <c r="J3789" s="4"/>
      <c r="K3789" s="4"/>
      <c r="L3789" s="4"/>
      <c r="M3789" s="4"/>
      <c r="N3789" s="4"/>
      <c r="O3789" s="4"/>
      <c r="P3789" s="4"/>
      <c r="Q3789" s="4"/>
      <c r="R3789" s="4"/>
      <c r="S3789" s="4"/>
      <c r="T3789" s="4"/>
      <c r="U3789" s="4"/>
      <c r="V3789" s="4"/>
    </row>
    <row r="3790" spans="1:22" ht="25.5" x14ac:dyDescent="0.25">
      <c r="A3790" s="312" t="s">
        <v>2271</v>
      </c>
      <c r="B3790" s="47" t="s">
        <v>2519</v>
      </c>
      <c r="C3790" s="140">
        <v>2024</v>
      </c>
      <c r="D3790" s="332">
        <v>0.38</v>
      </c>
      <c r="E3790" s="55">
        <v>1</v>
      </c>
      <c r="F3790" s="434">
        <v>5</v>
      </c>
      <c r="G3790" s="296">
        <v>57.615000000000002</v>
      </c>
      <c r="H3790" s="289"/>
      <c r="I3790" s="4"/>
      <c r="J3790" s="4"/>
      <c r="K3790" s="4"/>
      <c r="L3790" s="4"/>
      <c r="M3790" s="4"/>
      <c r="N3790" s="4"/>
      <c r="O3790" s="4"/>
      <c r="P3790" s="4"/>
      <c r="Q3790" s="4"/>
      <c r="R3790" s="4"/>
      <c r="S3790" s="4"/>
      <c r="T3790" s="4"/>
      <c r="U3790" s="4"/>
      <c r="V3790" s="4"/>
    </row>
    <row r="3791" spans="1:22" ht="25.5" x14ac:dyDescent="0.25">
      <c r="A3791" s="312" t="s">
        <v>2271</v>
      </c>
      <c r="B3791" s="47" t="s">
        <v>2520</v>
      </c>
      <c r="C3791" s="140">
        <v>2024</v>
      </c>
      <c r="D3791" s="332">
        <v>0.38</v>
      </c>
      <c r="E3791" s="55">
        <v>1</v>
      </c>
      <c r="F3791" s="434">
        <v>15</v>
      </c>
      <c r="G3791" s="296">
        <v>57.615000000000002</v>
      </c>
      <c r="H3791" s="289"/>
      <c r="I3791" s="4"/>
      <c r="J3791" s="4"/>
      <c r="K3791" s="4"/>
      <c r="L3791" s="4"/>
      <c r="M3791" s="4"/>
      <c r="N3791" s="4"/>
      <c r="O3791" s="4"/>
      <c r="P3791" s="4"/>
      <c r="Q3791" s="4"/>
      <c r="R3791" s="4"/>
      <c r="S3791" s="4"/>
      <c r="T3791" s="4"/>
      <c r="U3791" s="4"/>
      <c r="V3791" s="4"/>
    </row>
    <row r="3792" spans="1:22" ht="25.5" x14ac:dyDescent="0.25">
      <c r="A3792" s="312" t="s">
        <v>2271</v>
      </c>
      <c r="B3792" s="47" t="s">
        <v>2521</v>
      </c>
      <c r="C3792" s="140">
        <v>2024</v>
      </c>
      <c r="D3792" s="332">
        <v>0.38</v>
      </c>
      <c r="E3792" s="55">
        <v>1</v>
      </c>
      <c r="F3792" s="434">
        <v>15</v>
      </c>
      <c r="G3792" s="296">
        <v>57.615000000000002</v>
      </c>
      <c r="H3792" s="289"/>
      <c r="I3792" s="4"/>
      <c r="J3792" s="4"/>
      <c r="K3792" s="4"/>
      <c r="L3792" s="4"/>
      <c r="M3792" s="4"/>
      <c r="N3792" s="4"/>
      <c r="O3792" s="4"/>
      <c r="P3792" s="4"/>
      <c r="Q3792" s="4"/>
      <c r="R3792" s="4"/>
      <c r="S3792" s="4"/>
      <c r="T3792" s="4"/>
      <c r="U3792" s="4"/>
      <c r="V3792" s="4"/>
    </row>
    <row r="3793" spans="1:22" ht="25.5" x14ac:dyDescent="0.25">
      <c r="A3793" s="312" t="s">
        <v>2271</v>
      </c>
      <c r="B3793" s="47" t="s">
        <v>2522</v>
      </c>
      <c r="C3793" s="140">
        <v>2024</v>
      </c>
      <c r="D3793" s="332">
        <v>0.38</v>
      </c>
      <c r="E3793" s="55">
        <v>1</v>
      </c>
      <c r="F3793" s="434">
        <v>15</v>
      </c>
      <c r="G3793" s="296">
        <v>57.615000000000002</v>
      </c>
      <c r="H3793" s="289"/>
      <c r="I3793" s="4"/>
      <c r="J3793" s="4"/>
      <c r="K3793" s="4"/>
      <c r="L3793" s="4"/>
      <c r="M3793" s="4"/>
      <c r="N3793" s="4"/>
      <c r="O3793" s="4"/>
      <c r="P3793" s="4"/>
      <c r="Q3793" s="4"/>
      <c r="R3793" s="4"/>
      <c r="S3793" s="4"/>
      <c r="T3793" s="4"/>
      <c r="U3793" s="4"/>
      <c r="V3793" s="4"/>
    </row>
    <row r="3794" spans="1:22" ht="25.5" x14ac:dyDescent="0.25">
      <c r="A3794" s="312" t="s">
        <v>2271</v>
      </c>
      <c r="B3794" s="47" t="s">
        <v>2523</v>
      </c>
      <c r="C3794" s="140">
        <v>2024</v>
      </c>
      <c r="D3794" s="332">
        <v>0.38</v>
      </c>
      <c r="E3794" s="55">
        <v>1</v>
      </c>
      <c r="F3794" s="434">
        <v>10</v>
      </c>
      <c r="G3794" s="296">
        <v>57.615000000000002</v>
      </c>
      <c r="H3794" s="289"/>
      <c r="I3794" s="4"/>
      <c r="J3794" s="4"/>
      <c r="K3794" s="4"/>
      <c r="L3794" s="4"/>
      <c r="M3794" s="4"/>
      <c r="N3794" s="4"/>
      <c r="O3794" s="4"/>
      <c r="P3794" s="4"/>
      <c r="Q3794" s="4"/>
      <c r="R3794" s="4"/>
      <c r="S3794" s="4"/>
      <c r="T3794" s="4"/>
      <c r="U3794" s="4"/>
      <c r="V3794" s="4"/>
    </row>
    <row r="3795" spans="1:22" ht="25.5" x14ac:dyDescent="0.25">
      <c r="A3795" s="312" t="s">
        <v>2271</v>
      </c>
      <c r="B3795" s="47" t="s">
        <v>2524</v>
      </c>
      <c r="C3795" s="140">
        <v>2024</v>
      </c>
      <c r="D3795" s="332">
        <v>0.38</v>
      </c>
      <c r="E3795" s="55">
        <v>1</v>
      </c>
      <c r="F3795" s="434">
        <v>6</v>
      </c>
      <c r="G3795" s="296">
        <v>57.615000000000002</v>
      </c>
      <c r="H3795" s="289"/>
      <c r="I3795" s="4"/>
      <c r="J3795" s="4"/>
      <c r="K3795" s="4"/>
      <c r="L3795" s="4"/>
      <c r="M3795" s="4"/>
      <c r="N3795" s="4"/>
      <c r="O3795" s="4"/>
      <c r="P3795" s="4"/>
      <c r="Q3795" s="4"/>
      <c r="R3795" s="4"/>
      <c r="S3795" s="4"/>
      <c r="T3795" s="4"/>
      <c r="U3795" s="4"/>
      <c r="V3795" s="4"/>
    </row>
    <row r="3796" spans="1:22" ht="25.5" x14ac:dyDescent="0.25">
      <c r="A3796" s="312" t="s">
        <v>2271</v>
      </c>
      <c r="B3796" s="47" t="s">
        <v>2525</v>
      </c>
      <c r="C3796" s="140">
        <v>2024</v>
      </c>
      <c r="D3796" s="332">
        <v>0.38</v>
      </c>
      <c r="E3796" s="55">
        <v>1</v>
      </c>
      <c r="F3796" s="434">
        <v>15</v>
      </c>
      <c r="G3796" s="296">
        <v>57.615000000000002</v>
      </c>
      <c r="H3796" s="289"/>
      <c r="I3796" s="4"/>
      <c r="J3796" s="4"/>
      <c r="K3796" s="4"/>
      <c r="L3796" s="4"/>
      <c r="M3796" s="4"/>
      <c r="N3796" s="4"/>
      <c r="O3796" s="4"/>
      <c r="P3796" s="4"/>
      <c r="Q3796" s="4"/>
      <c r="R3796" s="4"/>
      <c r="S3796" s="4"/>
      <c r="T3796" s="4"/>
      <c r="U3796" s="4"/>
      <c r="V3796" s="4"/>
    </row>
    <row r="3797" spans="1:22" ht="25.5" x14ac:dyDescent="0.25">
      <c r="A3797" s="312" t="s">
        <v>2271</v>
      </c>
      <c r="B3797" s="47" t="s">
        <v>2526</v>
      </c>
      <c r="C3797" s="140">
        <v>2024</v>
      </c>
      <c r="D3797" s="332">
        <v>0.38</v>
      </c>
      <c r="E3797" s="55">
        <v>1</v>
      </c>
      <c r="F3797" s="434">
        <v>15</v>
      </c>
      <c r="G3797" s="296">
        <v>57.615000000000002</v>
      </c>
      <c r="H3797" s="289"/>
      <c r="I3797" s="4"/>
      <c r="J3797" s="4"/>
      <c r="K3797" s="4"/>
      <c r="L3797" s="4"/>
      <c r="M3797" s="4"/>
      <c r="N3797" s="4"/>
      <c r="O3797" s="4"/>
      <c r="P3797" s="4"/>
      <c r="Q3797" s="4"/>
      <c r="R3797" s="4"/>
      <c r="S3797" s="4"/>
      <c r="T3797" s="4"/>
      <c r="U3797" s="4"/>
      <c r="V3797" s="4"/>
    </row>
    <row r="3798" spans="1:22" ht="25.5" x14ac:dyDescent="0.25">
      <c r="A3798" s="312" t="s">
        <v>2271</v>
      </c>
      <c r="B3798" s="47" t="s">
        <v>2527</v>
      </c>
      <c r="C3798" s="140">
        <v>2024</v>
      </c>
      <c r="D3798" s="332">
        <v>0.38</v>
      </c>
      <c r="E3798" s="55">
        <v>1</v>
      </c>
      <c r="F3798" s="434">
        <v>7.5</v>
      </c>
      <c r="G3798" s="296">
        <v>57.615000000000002</v>
      </c>
      <c r="H3798" s="289"/>
      <c r="I3798" s="4"/>
      <c r="J3798" s="4"/>
      <c r="K3798" s="4"/>
      <c r="L3798" s="4"/>
      <c r="M3798" s="4"/>
      <c r="N3798" s="4"/>
      <c r="O3798" s="4"/>
      <c r="P3798" s="4"/>
      <c r="Q3798" s="4"/>
      <c r="R3798" s="4"/>
      <c r="S3798" s="4"/>
      <c r="T3798" s="4"/>
      <c r="U3798" s="4"/>
      <c r="V3798" s="4"/>
    </row>
    <row r="3799" spans="1:22" ht="25.5" x14ac:dyDescent="0.25">
      <c r="A3799" s="312" t="s">
        <v>2271</v>
      </c>
      <c r="B3799" s="47" t="s">
        <v>2528</v>
      </c>
      <c r="C3799" s="140">
        <v>2024</v>
      </c>
      <c r="D3799" s="332">
        <v>0.38</v>
      </c>
      <c r="E3799" s="55">
        <v>1</v>
      </c>
      <c r="F3799" s="434">
        <v>150</v>
      </c>
      <c r="G3799" s="296">
        <v>57.615000000000002</v>
      </c>
      <c r="H3799" s="289"/>
      <c r="I3799" s="4"/>
      <c r="J3799" s="4"/>
      <c r="K3799" s="4"/>
      <c r="L3799" s="4"/>
      <c r="M3799" s="4"/>
      <c r="N3799" s="4"/>
      <c r="O3799" s="4"/>
      <c r="P3799" s="4"/>
      <c r="Q3799" s="4"/>
      <c r="R3799" s="4"/>
      <c r="S3799" s="4"/>
      <c r="T3799" s="4"/>
      <c r="U3799" s="4"/>
      <c r="V3799" s="4"/>
    </row>
    <row r="3800" spans="1:22" ht="38.25" x14ac:dyDescent="0.25">
      <c r="A3800" s="312" t="s">
        <v>2271</v>
      </c>
      <c r="B3800" s="47" t="s">
        <v>2529</v>
      </c>
      <c r="C3800" s="140">
        <v>2024</v>
      </c>
      <c r="D3800" s="332">
        <v>0.38</v>
      </c>
      <c r="E3800" s="55">
        <v>1</v>
      </c>
      <c r="F3800" s="434">
        <v>142</v>
      </c>
      <c r="G3800" s="296">
        <v>57.66</v>
      </c>
      <c r="H3800" s="289"/>
      <c r="I3800" s="4"/>
      <c r="J3800" s="4"/>
      <c r="K3800" s="4"/>
      <c r="L3800" s="4"/>
      <c r="M3800" s="4"/>
      <c r="N3800" s="4"/>
      <c r="O3800" s="4"/>
      <c r="P3800" s="4"/>
      <c r="Q3800" s="4"/>
      <c r="R3800" s="4"/>
      <c r="S3800" s="4"/>
      <c r="T3800" s="4"/>
      <c r="U3800" s="4"/>
      <c r="V3800" s="4"/>
    </row>
    <row r="3801" spans="1:22" x14ac:dyDescent="0.25">
      <c r="A3801" s="312" t="s">
        <v>2271</v>
      </c>
      <c r="B3801" s="47" t="s">
        <v>2530</v>
      </c>
      <c r="C3801" s="140">
        <v>2024</v>
      </c>
      <c r="D3801" s="332">
        <v>0.38</v>
      </c>
      <c r="E3801" s="55">
        <v>1</v>
      </c>
      <c r="F3801" s="434">
        <v>15</v>
      </c>
      <c r="G3801" s="298">
        <v>28.071540000000002</v>
      </c>
      <c r="H3801" s="289"/>
      <c r="I3801" s="4"/>
      <c r="J3801" s="4"/>
      <c r="K3801" s="4"/>
      <c r="L3801" s="4"/>
      <c r="M3801" s="4"/>
      <c r="N3801" s="4"/>
      <c r="O3801" s="4"/>
      <c r="P3801" s="4"/>
      <c r="Q3801" s="4"/>
      <c r="R3801" s="4"/>
      <c r="S3801" s="4"/>
      <c r="T3801" s="4"/>
      <c r="U3801" s="4"/>
      <c r="V3801" s="4"/>
    </row>
    <row r="3802" spans="1:22" x14ac:dyDescent="0.25">
      <c r="A3802" s="312" t="s">
        <v>2271</v>
      </c>
      <c r="B3802" s="47" t="s">
        <v>2531</v>
      </c>
      <c r="C3802" s="140">
        <v>2024</v>
      </c>
      <c r="D3802" s="332">
        <v>0.38</v>
      </c>
      <c r="E3802" s="55">
        <v>1</v>
      </c>
      <c r="F3802" s="434">
        <v>15</v>
      </c>
      <c r="G3802" s="298">
        <v>27.91648</v>
      </c>
      <c r="H3802" s="289"/>
      <c r="I3802" s="4"/>
      <c r="J3802" s="4"/>
      <c r="K3802" s="4"/>
      <c r="L3802" s="4"/>
      <c r="M3802" s="4"/>
      <c r="N3802" s="4"/>
      <c r="O3802" s="4"/>
      <c r="P3802" s="4"/>
      <c r="Q3802" s="4"/>
      <c r="R3802" s="4"/>
      <c r="S3802" s="4"/>
      <c r="T3802" s="4"/>
      <c r="U3802" s="4"/>
      <c r="V3802" s="4"/>
    </row>
    <row r="3803" spans="1:22" ht="25.5" x14ac:dyDescent="0.25">
      <c r="A3803" s="312" t="s">
        <v>2271</v>
      </c>
      <c r="B3803" s="47" t="s">
        <v>2532</v>
      </c>
      <c r="C3803" s="140">
        <v>2024</v>
      </c>
      <c r="D3803" s="332">
        <v>0.38</v>
      </c>
      <c r="E3803" s="55">
        <v>1</v>
      </c>
      <c r="F3803" s="434">
        <v>15</v>
      </c>
      <c r="G3803" s="298">
        <v>28.920540000000003</v>
      </c>
      <c r="H3803" s="289"/>
      <c r="I3803" s="4"/>
      <c r="J3803" s="4"/>
      <c r="K3803" s="4"/>
      <c r="L3803" s="4"/>
      <c r="M3803" s="4"/>
      <c r="N3803" s="4"/>
      <c r="O3803" s="4"/>
      <c r="P3803" s="4"/>
      <c r="Q3803" s="4"/>
      <c r="R3803" s="4"/>
      <c r="S3803" s="4"/>
      <c r="T3803" s="4"/>
      <c r="U3803" s="4"/>
      <c r="V3803" s="4"/>
    </row>
    <row r="3804" spans="1:22" x14ac:dyDescent="0.25">
      <c r="A3804" s="312" t="s">
        <v>2271</v>
      </c>
      <c r="B3804" s="47" t="s">
        <v>2533</v>
      </c>
      <c r="C3804" s="140">
        <v>2024</v>
      </c>
      <c r="D3804" s="332">
        <v>0.38</v>
      </c>
      <c r="E3804" s="55">
        <v>1</v>
      </c>
      <c r="F3804" s="434">
        <v>10</v>
      </c>
      <c r="G3804" s="298">
        <v>28.457129999999999</v>
      </c>
      <c r="H3804" s="289"/>
      <c r="I3804" s="4"/>
      <c r="J3804" s="4"/>
      <c r="K3804" s="4"/>
      <c r="L3804" s="4"/>
      <c r="M3804" s="4"/>
      <c r="N3804" s="4"/>
      <c r="O3804" s="4"/>
      <c r="P3804" s="4"/>
      <c r="Q3804" s="4"/>
      <c r="R3804" s="4"/>
      <c r="S3804" s="4"/>
      <c r="T3804" s="4"/>
      <c r="U3804" s="4"/>
      <c r="V3804" s="4"/>
    </row>
    <row r="3805" spans="1:22" x14ac:dyDescent="0.25">
      <c r="A3805" s="312" t="s">
        <v>2271</v>
      </c>
      <c r="B3805" s="47" t="s">
        <v>2534</v>
      </c>
      <c r="C3805" s="140">
        <v>2024</v>
      </c>
      <c r="D3805" s="332">
        <v>0.38</v>
      </c>
      <c r="E3805" s="55">
        <v>1</v>
      </c>
      <c r="F3805" s="434">
        <v>5</v>
      </c>
      <c r="G3805" s="298">
        <v>27.91648</v>
      </c>
      <c r="H3805" s="289"/>
      <c r="I3805" s="4"/>
      <c r="J3805" s="4"/>
      <c r="K3805" s="4"/>
      <c r="L3805" s="4"/>
      <c r="M3805" s="4"/>
      <c r="N3805" s="4"/>
      <c r="O3805" s="4"/>
      <c r="P3805" s="4"/>
      <c r="Q3805" s="4"/>
      <c r="R3805" s="4"/>
      <c r="S3805" s="4"/>
      <c r="T3805" s="4"/>
      <c r="U3805" s="4"/>
      <c r="V3805" s="4"/>
    </row>
    <row r="3806" spans="1:22" ht="25.5" x14ac:dyDescent="0.25">
      <c r="A3806" s="312" t="s">
        <v>2271</v>
      </c>
      <c r="B3806" s="47" t="s">
        <v>2535</v>
      </c>
      <c r="C3806" s="140">
        <v>2024</v>
      </c>
      <c r="D3806" s="332">
        <v>0.38</v>
      </c>
      <c r="E3806" s="55">
        <v>1</v>
      </c>
      <c r="F3806" s="434">
        <v>15</v>
      </c>
      <c r="G3806" s="298">
        <v>28.920540000000003</v>
      </c>
      <c r="H3806" s="289"/>
      <c r="I3806" s="4"/>
      <c r="J3806" s="4"/>
      <c r="K3806" s="4"/>
      <c r="L3806" s="4"/>
      <c r="M3806" s="4"/>
      <c r="N3806" s="4"/>
      <c r="O3806" s="4"/>
      <c r="P3806" s="4"/>
      <c r="Q3806" s="4"/>
      <c r="R3806" s="4"/>
      <c r="S3806" s="4"/>
      <c r="T3806" s="4"/>
      <c r="U3806" s="4"/>
      <c r="V3806" s="4"/>
    </row>
    <row r="3807" spans="1:22" x14ac:dyDescent="0.25">
      <c r="A3807" s="312" t="s">
        <v>2271</v>
      </c>
      <c r="B3807" s="47" t="s">
        <v>2536</v>
      </c>
      <c r="C3807" s="140">
        <v>2024</v>
      </c>
      <c r="D3807" s="332">
        <v>0.38</v>
      </c>
      <c r="E3807" s="55">
        <v>1</v>
      </c>
      <c r="F3807" s="434">
        <v>5</v>
      </c>
      <c r="G3807" s="298">
        <v>27.76202</v>
      </c>
      <c r="H3807" s="289"/>
      <c r="I3807" s="4"/>
      <c r="J3807" s="4"/>
      <c r="K3807" s="4"/>
      <c r="L3807" s="4"/>
      <c r="M3807" s="4"/>
      <c r="N3807" s="4"/>
      <c r="O3807" s="4"/>
      <c r="P3807" s="4"/>
      <c r="Q3807" s="4"/>
      <c r="R3807" s="4"/>
      <c r="S3807" s="4"/>
      <c r="T3807" s="4"/>
      <c r="U3807" s="4"/>
      <c r="V3807" s="4"/>
    </row>
    <row r="3808" spans="1:22" ht="25.5" x14ac:dyDescent="0.25">
      <c r="A3808" s="312" t="s">
        <v>2271</v>
      </c>
      <c r="B3808" s="47" t="s">
        <v>2537</v>
      </c>
      <c r="C3808" s="140">
        <v>2024</v>
      </c>
      <c r="D3808" s="332">
        <v>0.38</v>
      </c>
      <c r="E3808" s="55">
        <v>1</v>
      </c>
      <c r="F3808" s="434">
        <v>15</v>
      </c>
      <c r="G3808" s="298">
        <v>28.534380000000002</v>
      </c>
      <c r="H3808" s="289"/>
      <c r="I3808" s="4"/>
      <c r="J3808" s="4"/>
      <c r="K3808" s="4"/>
      <c r="L3808" s="4"/>
      <c r="M3808" s="4"/>
      <c r="N3808" s="4"/>
      <c r="O3808" s="4"/>
      <c r="P3808" s="4"/>
      <c r="Q3808" s="4"/>
      <c r="R3808" s="4"/>
      <c r="S3808" s="4"/>
      <c r="T3808" s="4"/>
      <c r="U3808" s="4"/>
      <c r="V3808" s="4"/>
    </row>
    <row r="3809" spans="1:22" ht="25.5" x14ac:dyDescent="0.25">
      <c r="A3809" s="312" t="s">
        <v>2271</v>
      </c>
      <c r="B3809" s="47" t="s">
        <v>2538</v>
      </c>
      <c r="C3809" s="140">
        <v>2024</v>
      </c>
      <c r="D3809" s="332">
        <v>0.38</v>
      </c>
      <c r="E3809" s="55">
        <v>1</v>
      </c>
      <c r="F3809" s="434">
        <v>15</v>
      </c>
      <c r="G3809" s="298">
        <v>28.534380000000002</v>
      </c>
      <c r="H3809" s="289"/>
      <c r="I3809" s="4"/>
      <c r="J3809" s="4"/>
      <c r="K3809" s="4"/>
      <c r="L3809" s="4"/>
      <c r="M3809" s="4"/>
      <c r="N3809" s="4"/>
      <c r="O3809" s="4"/>
      <c r="P3809" s="4"/>
      <c r="Q3809" s="4"/>
      <c r="R3809" s="4"/>
      <c r="S3809" s="4"/>
      <c r="T3809" s="4"/>
      <c r="U3809" s="4"/>
      <c r="V3809" s="4"/>
    </row>
    <row r="3810" spans="1:22" ht="25.5" x14ac:dyDescent="0.25">
      <c r="A3810" s="312" t="s">
        <v>2271</v>
      </c>
      <c r="B3810" s="47" t="s">
        <v>2539</v>
      </c>
      <c r="C3810" s="140">
        <v>2024</v>
      </c>
      <c r="D3810" s="332">
        <v>0.38</v>
      </c>
      <c r="E3810" s="55">
        <v>1</v>
      </c>
      <c r="F3810" s="434">
        <v>15</v>
      </c>
      <c r="G3810" s="298">
        <v>27.91648</v>
      </c>
      <c r="H3810" s="289"/>
      <c r="I3810" s="4"/>
      <c r="J3810" s="4"/>
      <c r="K3810" s="4"/>
      <c r="L3810" s="4"/>
      <c r="M3810" s="4"/>
      <c r="N3810" s="4"/>
      <c r="O3810" s="4"/>
      <c r="P3810" s="4"/>
      <c r="Q3810" s="4"/>
      <c r="R3810" s="4"/>
      <c r="S3810" s="4"/>
      <c r="T3810" s="4"/>
      <c r="U3810" s="4"/>
      <c r="V3810" s="4"/>
    </row>
    <row r="3811" spans="1:22" ht="25.5" x14ac:dyDescent="0.25">
      <c r="A3811" s="312" t="s">
        <v>2271</v>
      </c>
      <c r="B3811" s="47" t="s">
        <v>2540</v>
      </c>
      <c r="C3811" s="140">
        <v>2024</v>
      </c>
      <c r="D3811" s="332">
        <v>0.38</v>
      </c>
      <c r="E3811" s="55">
        <v>1</v>
      </c>
      <c r="F3811" s="434">
        <v>10</v>
      </c>
      <c r="G3811" s="298">
        <v>34.481569999999998</v>
      </c>
      <c r="H3811" s="289"/>
      <c r="I3811" s="4"/>
      <c r="J3811" s="4"/>
      <c r="K3811" s="4"/>
      <c r="L3811" s="4"/>
      <c r="M3811" s="4"/>
      <c r="N3811" s="4"/>
      <c r="O3811" s="4"/>
      <c r="P3811" s="4"/>
      <c r="Q3811" s="4"/>
      <c r="R3811" s="4"/>
      <c r="S3811" s="4"/>
      <c r="T3811" s="4"/>
      <c r="U3811" s="4"/>
      <c r="V3811" s="4"/>
    </row>
    <row r="3812" spans="1:22" x14ac:dyDescent="0.25">
      <c r="A3812" s="312" t="s">
        <v>2271</v>
      </c>
      <c r="B3812" s="47" t="s">
        <v>837</v>
      </c>
      <c r="C3812" s="140">
        <v>2024</v>
      </c>
      <c r="D3812" s="323">
        <v>0.4</v>
      </c>
      <c r="E3812" s="55">
        <v>1</v>
      </c>
      <c r="F3812" s="434">
        <v>70</v>
      </c>
      <c r="G3812" s="298">
        <v>47.405379999999994</v>
      </c>
      <c r="H3812" s="289"/>
      <c r="I3812" s="4"/>
      <c r="J3812" s="4"/>
      <c r="K3812" s="4"/>
      <c r="L3812" s="4"/>
      <c r="M3812" s="4"/>
      <c r="N3812" s="4"/>
      <c r="O3812" s="4"/>
      <c r="P3812" s="4"/>
      <c r="Q3812" s="4"/>
      <c r="R3812" s="4"/>
      <c r="S3812" s="4"/>
      <c r="T3812" s="4"/>
      <c r="U3812" s="4"/>
      <c r="V3812" s="4"/>
    </row>
    <row r="3813" spans="1:22" ht="25.5" x14ac:dyDescent="0.25">
      <c r="A3813" s="312" t="s">
        <v>2271</v>
      </c>
      <c r="B3813" s="47" t="s">
        <v>838</v>
      </c>
      <c r="C3813" s="140">
        <v>2024</v>
      </c>
      <c r="D3813" s="323">
        <v>0.4</v>
      </c>
      <c r="E3813" s="55">
        <v>1</v>
      </c>
      <c r="F3813" s="434">
        <v>15</v>
      </c>
      <c r="G3813" s="298">
        <v>28.451779999999999</v>
      </c>
      <c r="H3813" s="289"/>
      <c r="I3813" s="4"/>
      <c r="J3813" s="4"/>
      <c r="K3813" s="4"/>
      <c r="L3813" s="4"/>
      <c r="M3813" s="4"/>
      <c r="N3813" s="4"/>
      <c r="O3813" s="4"/>
      <c r="P3813" s="4"/>
      <c r="Q3813" s="4"/>
      <c r="R3813" s="4"/>
      <c r="S3813" s="4"/>
      <c r="T3813" s="4"/>
      <c r="U3813" s="4"/>
      <c r="V3813" s="4"/>
    </row>
    <row r="3814" spans="1:22" x14ac:dyDescent="0.25">
      <c r="A3814" s="312" t="s">
        <v>2271</v>
      </c>
      <c r="B3814" s="47" t="s">
        <v>839</v>
      </c>
      <c r="C3814" s="140">
        <v>2024</v>
      </c>
      <c r="D3814" s="323">
        <v>0.4</v>
      </c>
      <c r="E3814" s="55">
        <v>1</v>
      </c>
      <c r="F3814" s="434">
        <v>15</v>
      </c>
      <c r="G3814" s="298">
        <v>24.872349999999997</v>
      </c>
      <c r="H3814" s="289"/>
      <c r="I3814" s="4"/>
      <c r="J3814" s="4"/>
      <c r="K3814" s="4"/>
      <c r="L3814" s="4"/>
      <c r="M3814" s="4"/>
      <c r="N3814" s="4"/>
      <c r="O3814" s="4"/>
      <c r="P3814" s="4"/>
      <c r="Q3814" s="4"/>
      <c r="R3814" s="4"/>
      <c r="S3814" s="4"/>
      <c r="T3814" s="4"/>
      <c r="U3814" s="4"/>
      <c r="V3814" s="4"/>
    </row>
    <row r="3815" spans="1:22" ht="25.5" x14ac:dyDescent="0.25">
      <c r="A3815" s="312" t="s">
        <v>2271</v>
      </c>
      <c r="B3815" s="47" t="s">
        <v>1485</v>
      </c>
      <c r="C3815" s="140">
        <v>2024</v>
      </c>
      <c r="D3815" s="325">
        <v>0.4</v>
      </c>
      <c r="E3815" s="55">
        <v>1</v>
      </c>
      <c r="F3815" s="434">
        <v>15</v>
      </c>
      <c r="G3815" s="298">
        <v>22.501494999999998</v>
      </c>
      <c r="H3815" s="289"/>
      <c r="I3815" s="4"/>
      <c r="J3815" s="4"/>
      <c r="K3815" s="4"/>
      <c r="L3815" s="4"/>
      <c r="M3815" s="4"/>
      <c r="N3815" s="4"/>
      <c r="O3815" s="4"/>
      <c r="P3815" s="4"/>
      <c r="Q3815" s="4"/>
      <c r="R3815" s="4"/>
      <c r="S3815" s="4"/>
      <c r="T3815" s="4"/>
      <c r="U3815" s="4"/>
      <c r="V3815" s="4"/>
    </row>
    <row r="3816" spans="1:22" ht="38.25" x14ac:dyDescent="0.25">
      <c r="A3816" s="312" t="s">
        <v>2271</v>
      </c>
      <c r="B3816" s="47" t="s">
        <v>1486</v>
      </c>
      <c r="C3816" s="140">
        <v>2024</v>
      </c>
      <c r="D3816" s="325">
        <v>0.4</v>
      </c>
      <c r="E3816" s="55">
        <v>1</v>
      </c>
      <c r="F3816" s="434">
        <v>15</v>
      </c>
      <c r="G3816" s="298">
        <v>22.501494999999998</v>
      </c>
      <c r="H3816" s="289"/>
      <c r="I3816" s="4"/>
      <c r="J3816" s="4"/>
      <c r="K3816" s="4"/>
      <c r="L3816" s="4"/>
      <c r="M3816" s="4"/>
      <c r="N3816" s="4"/>
      <c r="O3816" s="4"/>
      <c r="P3816" s="4"/>
      <c r="Q3816" s="4"/>
      <c r="R3816" s="4"/>
      <c r="S3816" s="4"/>
      <c r="T3816" s="4"/>
      <c r="U3816" s="4"/>
      <c r="V3816" s="4"/>
    </row>
    <row r="3817" spans="1:22" ht="38.25" x14ac:dyDescent="0.25">
      <c r="A3817" s="312" t="s">
        <v>2271</v>
      </c>
      <c r="B3817" s="47" t="s">
        <v>844</v>
      </c>
      <c r="C3817" s="140">
        <v>2024</v>
      </c>
      <c r="D3817" s="332">
        <v>0.38</v>
      </c>
      <c r="E3817" s="55">
        <v>1</v>
      </c>
      <c r="F3817" s="434">
        <v>15</v>
      </c>
      <c r="G3817" s="298">
        <v>49.528440000000003</v>
      </c>
      <c r="H3817" s="289"/>
      <c r="I3817" s="4"/>
      <c r="J3817" s="4"/>
      <c r="K3817" s="4"/>
      <c r="L3817" s="4"/>
      <c r="M3817" s="4"/>
      <c r="N3817" s="4"/>
      <c r="O3817" s="4"/>
      <c r="P3817" s="4"/>
      <c r="Q3817" s="4"/>
      <c r="R3817" s="4"/>
      <c r="S3817" s="4"/>
      <c r="T3817" s="4"/>
      <c r="U3817" s="4"/>
      <c r="V3817" s="4"/>
    </row>
    <row r="3818" spans="1:22" ht="25.5" x14ac:dyDescent="0.25">
      <c r="A3818" s="312" t="s">
        <v>2271</v>
      </c>
      <c r="B3818" s="47" t="s">
        <v>1488</v>
      </c>
      <c r="C3818" s="140">
        <v>2024</v>
      </c>
      <c r="D3818" s="325">
        <v>0.4</v>
      </c>
      <c r="E3818" s="55">
        <v>1</v>
      </c>
      <c r="F3818" s="434">
        <v>15</v>
      </c>
      <c r="G3818" s="298">
        <v>23.73339</v>
      </c>
      <c r="H3818" s="289"/>
      <c r="I3818" s="4"/>
      <c r="J3818" s="4"/>
      <c r="K3818" s="4"/>
      <c r="L3818" s="4"/>
      <c r="M3818" s="4"/>
      <c r="N3818" s="4"/>
      <c r="O3818" s="4"/>
      <c r="P3818" s="4"/>
      <c r="Q3818" s="4"/>
      <c r="R3818" s="4"/>
      <c r="S3818" s="4"/>
      <c r="T3818" s="4"/>
      <c r="U3818" s="4"/>
      <c r="V3818" s="4"/>
    </row>
    <row r="3819" spans="1:22" ht="25.5" x14ac:dyDescent="0.25">
      <c r="A3819" s="312" t="s">
        <v>2271</v>
      </c>
      <c r="B3819" s="47" t="s">
        <v>1489</v>
      </c>
      <c r="C3819" s="140">
        <v>2024</v>
      </c>
      <c r="D3819" s="325">
        <v>0.4</v>
      </c>
      <c r="E3819" s="55">
        <v>1</v>
      </c>
      <c r="F3819" s="434">
        <v>15</v>
      </c>
      <c r="G3819" s="298">
        <v>23.73339</v>
      </c>
      <c r="H3819" s="289"/>
      <c r="I3819" s="4"/>
      <c r="J3819" s="4"/>
      <c r="K3819" s="4"/>
      <c r="L3819" s="4"/>
      <c r="M3819" s="4"/>
      <c r="N3819" s="4"/>
      <c r="O3819" s="4"/>
      <c r="P3819" s="4"/>
      <c r="Q3819" s="4"/>
      <c r="R3819" s="4"/>
      <c r="S3819" s="4"/>
      <c r="T3819" s="4"/>
      <c r="U3819" s="4"/>
      <c r="V3819" s="4"/>
    </row>
    <row r="3820" spans="1:22" ht="63.75" x14ac:dyDescent="0.25">
      <c r="A3820" s="312" t="s">
        <v>2271</v>
      </c>
      <c r="B3820" s="47" t="s">
        <v>2541</v>
      </c>
      <c r="C3820" s="140">
        <v>2024</v>
      </c>
      <c r="D3820" s="332">
        <v>6</v>
      </c>
      <c r="E3820" s="55">
        <v>1</v>
      </c>
      <c r="F3820" s="434">
        <v>630</v>
      </c>
      <c r="G3820" s="298">
        <v>476.30212999999998</v>
      </c>
      <c r="H3820" s="289"/>
      <c r="I3820" s="4"/>
      <c r="J3820" s="4"/>
      <c r="K3820" s="4"/>
      <c r="L3820" s="4"/>
      <c r="M3820" s="4"/>
      <c r="N3820" s="4"/>
      <c r="O3820" s="4"/>
      <c r="P3820" s="4"/>
      <c r="Q3820" s="4"/>
      <c r="R3820" s="4"/>
      <c r="S3820" s="4"/>
      <c r="T3820" s="4"/>
      <c r="U3820" s="4"/>
      <c r="V3820" s="4"/>
    </row>
    <row r="3821" spans="1:22" ht="25.5" x14ac:dyDescent="0.25">
      <c r="A3821" s="312" t="s">
        <v>2271</v>
      </c>
      <c r="B3821" s="47" t="s">
        <v>2542</v>
      </c>
      <c r="C3821" s="140">
        <v>2024</v>
      </c>
      <c r="D3821" s="332">
        <v>0.38</v>
      </c>
      <c r="E3821" s="55">
        <v>1</v>
      </c>
      <c r="F3821" s="434">
        <v>10</v>
      </c>
      <c r="G3821" s="298">
        <v>26.631799999999998</v>
      </c>
      <c r="H3821" s="289"/>
      <c r="I3821" s="4"/>
      <c r="J3821" s="4"/>
      <c r="K3821" s="4"/>
      <c r="L3821" s="4"/>
      <c r="M3821" s="4"/>
      <c r="N3821" s="4"/>
      <c r="O3821" s="4"/>
      <c r="P3821" s="4"/>
      <c r="Q3821" s="4"/>
      <c r="R3821" s="4"/>
      <c r="S3821" s="4"/>
      <c r="T3821" s="4"/>
      <c r="U3821" s="4"/>
      <c r="V3821" s="4"/>
    </row>
    <row r="3822" spans="1:22" ht="25.5" x14ac:dyDescent="0.25">
      <c r="A3822" s="312" t="s">
        <v>2271</v>
      </c>
      <c r="B3822" s="47" t="s">
        <v>2543</v>
      </c>
      <c r="C3822" s="140">
        <v>2024</v>
      </c>
      <c r="D3822" s="332">
        <v>0.38</v>
      </c>
      <c r="E3822" s="55">
        <v>1</v>
      </c>
      <c r="F3822" s="434">
        <v>14</v>
      </c>
      <c r="G3822" s="298">
        <v>26.631799999999998</v>
      </c>
      <c r="H3822" s="289"/>
      <c r="I3822" s="4"/>
      <c r="J3822" s="4"/>
      <c r="K3822" s="4"/>
      <c r="L3822" s="4"/>
      <c r="M3822" s="4"/>
      <c r="N3822" s="4"/>
      <c r="O3822" s="4"/>
      <c r="P3822" s="4"/>
      <c r="Q3822" s="4"/>
      <c r="R3822" s="4"/>
      <c r="S3822" s="4"/>
      <c r="T3822" s="4"/>
      <c r="U3822" s="4"/>
      <c r="V3822" s="4"/>
    </row>
    <row r="3823" spans="1:22" ht="51" x14ac:dyDescent="0.25">
      <c r="A3823" s="312" t="s">
        <v>2271</v>
      </c>
      <c r="B3823" s="47" t="s">
        <v>2544</v>
      </c>
      <c r="C3823" s="140">
        <v>2024</v>
      </c>
      <c r="D3823" s="332">
        <v>0.38</v>
      </c>
      <c r="E3823" s="150">
        <v>1</v>
      </c>
      <c r="F3823" s="434">
        <v>8</v>
      </c>
      <c r="G3823" s="298">
        <v>26.631799999999998</v>
      </c>
      <c r="H3823" s="289"/>
      <c r="I3823" s="4"/>
      <c r="J3823" s="4"/>
      <c r="K3823" s="4"/>
      <c r="L3823" s="4"/>
      <c r="M3823" s="4"/>
      <c r="N3823" s="4"/>
      <c r="O3823" s="4"/>
      <c r="P3823" s="4"/>
      <c r="Q3823" s="4"/>
      <c r="R3823" s="4"/>
      <c r="S3823" s="4"/>
      <c r="T3823" s="4"/>
      <c r="U3823" s="4"/>
      <c r="V3823" s="4"/>
    </row>
    <row r="3824" spans="1:22" ht="25.5" x14ac:dyDescent="0.25">
      <c r="A3824" s="312" t="s">
        <v>2271</v>
      </c>
      <c r="B3824" s="47" t="s">
        <v>849</v>
      </c>
      <c r="C3824" s="140">
        <v>2024</v>
      </c>
      <c r="D3824" s="323">
        <v>0.4</v>
      </c>
      <c r="E3824" s="166">
        <v>1</v>
      </c>
      <c r="F3824" s="434">
        <v>15</v>
      </c>
      <c r="G3824" s="298">
        <v>30.288070000000001</v>
      </c>
      <c r="H3824" s="289"/>
      <c r="I3824" s="4"/>
      <c r="J3824" s="4"/>
      <c r="K3824" s="4"/>
      <c r="L3824" s="4"/>
      <c r="M3824" s="4"/>
      <c r="N3824" s="4"/>
      <c r="O3824" s="4"/>
      <c r="P3824" s="4"/>
      <c r="Q3824" s="4"/>
      <c r="R3824" s="4"/>
      <c r="S3824" s="4"/>
      <c r="T3824" s="4"/>
      <c r="U3824" s="4"/>
      <c r="V3824" s="4"/>
    </row>
    <row r="3825" spans="1:22" ht="38.25" x14ac:dyDescent="0.25">
      <c r="A3825" s="312" t="s">
        <v>2271</v>
      </c>
      <c r="B3825" s="47" t="s">
        <v>2545</v>
      </c>
      <c r="C3825" s="140">
        <v>2024</v>
      </c>
      <c r="D3825" s="323">
        <v>0.4</v>
      </c>
      <c r="E3825" s="55">
        <v>1</v>
      </c>
      <c r="F3825" s="434">
        <v>15</v>
      </c>
      <c r="G3825" s="298">
        <v>29.261810000000001</v>
      </c>
      <c r="H3825" s="289"/>
      <c r="I3825" s="4"/>
      <c r="J3825" s="4"/>
      <c r="K3825" s="4"/>
      <c r="L3825" s="4"/>
      <c r="M3825" s="4"/>
      <c r="N3825" s="4"/>
      <c r="O3825" s="4"/>
      <c r="P3825" s="4"/>
      <c r="Q3825" s="4"/>
      <c r="R3825" s="4"/>
      <c r="S3825" s="4"/>
      <c r="T3825" s="4"/>
      <c r="U3825" s="4"/>
      <c r="V3825" s="4"/>
    </row>
    <row r="3826" spans="1:22" ht="25.5" x14ac:dyDescent="0.25">
      <c r="A3826" s="312" t="s">
        <v>2271</v>
      </c>
      <c r="B3826" s="47" t="s">
        <v>852</v>
      </c>
      <c r="C3826" s="140">
        <v>2024</v>
      </c>
      <c r="D3826" s="323">
        <v>0.4</v>
      </c>
      <c r="E3826" s="55">
        <v>1</v>
      </c>
      <c r="F3826" s="434">
        <v>15</v>
      </c>
      <c r="G3826" s="298">
        <v>30.01587</v>
      </c>
      <c r="H3826" s="289"/>
      <c r="I3826" s="4"/>
      <c r="J3826" s="4"/>
      <c r="K3826" s="4"/>
      <c r="L3826" s="4"/>
      <c r="M3826" s="4"/>
      <c r="N3826" s="4"/>
      <c r="O3826" s="4"/>
      <c r="P3826" s="4"/>
      <c r="Q3826" s="4"/>
      <c r="R3826" s="4"/>
      <c r="S3826" s="4"/>
      <c r="T3826" s="4"/>
      <c r="U3826" s="4"/>
      <c r="V3826" s="4"/>
    </row>
    <row r="3827" spans="1:22" ht="38.25" x14ac:dyDescent="0.25">
      <c r="A3827" s="312" t="s">
        <v>2271</v>
      </c>
      <c r="B3827" s="47" t="s">
        <v>2546</v>
      </c>
      <c r="C3827" s="140">
        <v>2024</v>
      </c>
      <c r="D3827" s="332">
        <v>0.38</v>
      </c>
      <c r="E3827" s="55">
        <v>1</v>
      </c>
      <c r="F3827" s="434">
        <v>95</v>
      </c>
      <c r="G3827" s="298">
        <v>53.804540000000003</v>
      </c>
      <c r="H3827" s="289"/>
      <c r="I3827" s="4"/>
      <c r="J3827" s="4"/>
      <c r="K3827" s="4"/>
      <c r="L3827" s="4"/>
      <c r="M3827" s="4"/>
      <c r="N3827" s="4"/>
      <c r="O3827" s="4"/>
      <c r="P3827" s="4"/>
      <c r="Q3827" s="4"/>
      <c r="R3827" s="4"/>
      <c r="S3827" s="4"/>
      <c r="T3827" s="4"/>
      <c r="U3827" s="4"/>
      <c r="V3827" s="4"/>
    </row>
    <row r="3828" spans="1:22" ht="51" x14ac:dyDescent="0.25">
      <c r="A3828" s="312" t="s">
        <v>2271</v>
      </c>
      <c r="B3828" s="47" t="s">
        <v>853</v>
      </c>
      <c r="C3828" s="140">
        <v>2024</v>
      </c>
      <c r="D3828" s="323">
        <v>0.4</v>
      </c>
      <c r="E3828" s="55">
        <v>1</v>
      </c>
      <c r="F3828" s="434">
        <v>40</v>
      </c>
      <c r="G3828" s="298">
        <v>32.776710000000001</v>
      </c>
      <c r="H3828" s="289"/>
      <c r="I3828" s="4"/>
      <c r="J3828" s="4"/>
      <c r="K3828" s="4"/>
      <c r="L3828" s="4"/>
      <c r="M3828" s="4"/>
      <c r="N3828" s="4"/>
      <c r="O3828" s="4"/>
      <c r="P3828" s="4"/>
      <c r="Q3828" s="4"/>
      <c r="R3828" s="4"/>
      <c r="S3828" s="4"/>
      <c r="T3828" s="4"/>
      <c r="U3828" s="4"/>
      <c r="V3828" s="4"/>
    </row>
    <row r="3829" spans="1:22" ht="51" x14ac:dyDescent="0.25">
      <c r="A3829" s="312" t="s">
        <v>2271</v>
      </c>
      <c r="B3829" s="47" t="s">
        <v>2547</v>
      </c>
      <c r="C3829" s="140">
        <v>2024</v>
      </c>
      <c r="D3829" s="332">
        <v>0.38</v>
      </c>
      <c r="E3829" s="55">
        <v>1</v>
      </c>
      <c r="F3829" s="434">
        <v>15</v>
      </c>
      <c r="G3829" s="298">
        <v>34.515219999999999</v>
      </c>
      <c r="H3829" s="289"/>
      <c r="I3829" s="4"/>
      <c r="J3829" s="4"/>
      <c r="K3829" s="4"/>
      <c r="L3829" s="4"/>
      <c r="M3829" s="4"/>
      <c r="N3829" s="4"/>
      <c r="O3829" s="4"/>
      <c r="P3829" s="4"/>
      <c r="Q3829" s="4"/>
      <c r="R3829" s="4"/>
      <c r="S3829" s="4"/>
      <c r="T3829" s="4"/>
      <c r="U3829" s="4"/>
      <c r="V3829" s="4"/>
    </row>
    <row r="3830" spans="1:22" ht="51" x14ac:dyDescent="0.25">
      <c r="A3830" s="312" t="s">
        <v>2271</v>
      </c>
      <c r="B3830" s="47" t="s">
        <v>860</v>
      </c>
      <c r="C3830" s="140">
        <v>2024</v>
      </c>
      <c r="D3830" s="323">
        <v>0.4</v>
      </c>
      <c r="E3830" s="55">
        <v>1</v>
      </c>
      <c r="F3830" s="434">
        <v>15</v>
      </c>
      <c r="G3830" s="298">
        <v>25.899985000000001</v>
      </c>
      <c r="H3830" s="289"/>
      <c r="I3830" s="4"/>
      <c r="J3830" s="4"/>
      <c r="K3830" s="4"/>
      <c r="L3830" s="4"/>
      <c r="M3830" s="4"/>
      <c r="N3830" s="4"/>
      <c r="O3830" s="4"/>
      <c r="P3830" s="4"/>
      <c r="Q3830" s="4"/>
      <c r="R3830" s="4"/>
      <c r="S3830" s="4"/>
      <c r="T3830" s="4"/>
      <c r="U3830" s="4"/>
      <c r="V3830" s="4"/>
    </row>
    <row r="3831" spans="1:22" x14ac:dyDescent="0.25">
      <c r="A3831" s="312" t="s">
        <v>2271</v>
      </c>
      <c r="B3831" s="47" t="s">
        <v>861</v>
      </c>
      <c r="C3831" s="140">
        <v>2024</v>
      </c>
      <c r="D3831" s="323">
        <v>0.4</v>
      </c>
      <c r="E3831" s="55">
        <v>1</v>
      </c>
      <c r="F3831" s="434">
        <v>15</v>
      </c>
      <c r="G3831" s="298">
        <v>25.899985000000001</v>
      </c>
      <c r="H3831" s="289"/>
      <c r="I3831" s="4"/>
      <c r="J3831" s="4"/>
      <c r="K3831" s="4"/>
      <c r="L3831" s="4"/>
      <c r="M3831" s="4"/>
      <c r="N3831" s="4"/>
      <c r="O3831" s="4"/>
      <c r="P3831" s="4"/>
      <c r="Q3831" s="4"/>
      <c r="R3831" s="4"/>
      <c r="S3831" s="4"/>
      <c r="T3831" s="4"/>
      <c r="U3831" s="4"/>
      <c r="V3831" s="4"/>
    </row>
    <row r="3832" spans="1:22" ht="38.25" x14ac:dyDescent="0.25">
      <c r="A3832" s="312" t="s">
        <v>2271</v>
      </c>
      <c r="B3832" s="47" t="s">
        <v>862</v>
      </c>
      <c r="C3832" s="140">
        <v>2024</v>
      </c>
      <c r="D3832" s="323">
        <v>0.4</v>
      </c>
      <c r="E3832" s="55">
        <v>1</v>
      </c>
      <c r="F3832" s="434">
        <v>15</v>
      </c>
      <c r="G3832" s="298">
        <v>27.853650000000002</v>
      </c>
      <c r="H3832" s="289"/>
      <c r="I3832" s="4"/>
      <c r="J3832" s="4"/>
      <c r="K3832" s="4"/>
      <c r="L3832" s="4"/>
      <c r="M3832" s="4"/>
      <c r="N3832" s="4"/>
      <c r="O3832" s="4"/>
      <c r="P3832" s="4"/>
      <c r="Q3832" s="4"/>
      <c r="R3832" s="4"/>
      <c r="S3832" s="4"/>
      <c r="T3832" s="4"/>
      <c r="U3832" s="4"/>
      <c r="V3832" s="4"/>
    </row>
    <row r="3833" spans="1:22" ht="51" x14ac:dyDescent="0.25">
      <c r="A3833" s="312" t="s">
        <v>2271</v>
      </c>
      <c r="B3833" s="47" t="s">
        <v>2548</v>
      </c>
      <c r="C3833" s="140">
        <v>2024</v>
      </c>
      <c r="D3833" s="332">
        <v>0.38</v>
      </c>
      <c r="E3833" s="55">
        <v>1</v>
      </c>
      <c r="F3833" s="434">
        <v>1</v>
      </c>
      <c r="G3833" s="298">
        <v>33.77028</v>
      </c>
      <c r="H3833" s="289"/>
      <c r="I3833" s="4"/>
      <c r="J3833" s="4"/>
      <c r="K3833" s="4"/>
      <c r="L3833" s="4"/>
      <c r="M3833" s="4"/>
      <c r="N3833" s="4"/>
      <c r="O3833" s="4"/>
      <c r="P3833" s="4"/>
      <c r="Q3833" s="4"/>
      <c r="R3833" s="4"/>
      <c r="S3833" s="4"/>
      <c r="T3833" s="4"/>
      <c r="U3833" s="4"/>
      <c r="V3833" s="4"/>
    </row>
    <row r="3834" spans="1:22" x14ac:dyDescent="0.25">
      <c r="A3834" s="312" t="s">
        <v>2271</v>
      </c>
      <c r="B3834" s="47" t="s">
        <v>1491</v>
      </c>
      <c r="C3834" s="140">
        <v>2024</v>
      </c>
      <c r="D3834" s="325">
        <v>0.4</v>
      </c>
      <c r="E3834" s="55">
        <v>1</v>
      </c>
      <c r="F3834" s="434">
        <v>150</v>
      </c>
      <c r="G3834" s="298">
        <v>93.842830000000006</v>
      </c>
      <c r="H3834" s="289"/>
      <c r="I3834" s="4"/>
      <c r="J3834" s="4"/>
      <c r="K3834" s="4"/>
      <c r="L3834" s="4"/>
      <c r="M3834" s="4"/>
      <c r="N3834" s="4"/>
      <c r="O3834" s="4"/>
      <c r="P3834" s="4"/>
      <c r="Q3834" s="4"/>
      <c r="R3834" s="4"/>
      <c r="S3834" s="4"/>
      <c r="T3834" s="4"/>
      <c r="U3834" s="4"/>
      <c r="V3834" s="4"/>
    </row>
    <row r="3835" spans="1:22" x14ac:dyDescent="0.25">
      <c r="A3835" s="312" t="s">
        <v>2271</v>
      </c>
      <c r="B3835" s="47" t="s">
        <v>868</v>
      </c>
      <c r="C3835" s="140">
        <v>2024</v>
      </c>
      <c r="D3835" s="323">
        <v>0.4</v>
      </c>
      <c r="E3835" s="55">
        <v>1</v>
      </c>
      <c r="F3835" s="434">
        <v>15</v>
      </c>
      <c r="G3835" s="298">
        <v>27.394220000000001</v>
      </c>
      <c r="H3835" s="289"/>
      <c r="I3835" s="4"/>
      <c r="J3835" s="4"/>
      <c r="K3835" s="4"/>
      <c r="L3835" s="4"/>
      <c r="M3835" s="4"/>
      <c r="N3835" s="4"/>
      <c r="O3835" s="4"/>
      <c r="P3835" s="4"/>
      <c r="Q3835" s="4"/>
      <c r="R3835" s="4"/>
      <c r="S3835" s="4"/>
      <c r="T3835" s="4"/>
      <c r="U3835" s="4"/>
      <c r="V3835" s="4"/>
    </row>
    <row r="3836" spans="1:22" x14ac:dyDescent="0.25">
      <c r="A3836" s="312" t="s">
        <v>2271</v>
      </c>
      <c r="B3836" s="47" t="s">
        <v>869</v>
      </c>
      <c r="C3836" s="140">
        <v>2024</v>
      </c>
      <c r="D3836" s="323">
        <v>0.4</v>
      </c>
      <c r="E3836" s="55">
        <v>1</v>
      </c>
      <c r="F3836" s="434">
        <v>15</v>
      </c>
      <c r="G3836" s="298">
        <v>27.711869999999998</v>
      </c>
      <c r="H3836" s="289"/>
      <c r="I3836" s="4"/>
      <c r="J3836" s="4"/>
      <c r="K3836" s="4"/>
      <c r="L3836" s="4"/>
      <c r="M3836" s="4"/>
      <c r="N3836" s="4"/>
      <c r="O3836" s="4"/>
      <c r="P3836" s="4"/>
      <c r="Q3836" s="4"/>
      <c r="R3836" s="4"/>
      <c r="S3836" s="4"/>
      <c r="T3836" s="4"/>
      <c r="U3836" s="4"/>
      <c r="V3836" s="4"/>
    </row>
    <row r="3837" spans="1:22" x14ac:dyDescent="0.25">
      <c r="A3837" s="312" t="s">
        <v>2271</v>
      </c>
      <c r="B3837" s="47" t="s">
        <v>870</v>
      </c>
      <c r="C3837" s="140">
        <v>2024</v>
      </c>
      <c r="D3837" s="323">
        <v>0.4</v>
      </c>
      <c r="E3837" s="55">
        <v>1</v>
      </c>
      <c r="F3837" s="434">
        <v>5</v>
      </c>
      <c r="G3837" s="298">
        <v>27.511580000000002</v>
      </c>
      <c r="H3837" s="289"/>
      <c r="I3837" s="4"/>
      <c r="J3837" s="4"/>
      <c r="K3837" s="4"/>
      <c r="L3837" s="4"/>
      <c r="M3837" s="4"/>
      <c r="N3837" s="4"/>
      <c r="O3837" s="4"/>
      <c r="P3837" s="4"/>
      <c r="Q3837" s="4"/>
      <c r="R3837" s="4"/>
      <c r="S3837" s="4"/>
      <c r="T3837" s="4"/>
      <c r="U3837" s="4"/>
      <c r="V3837" s="4"/>
    </row>
    <row r="3838" spans="1:22" x14ac:dyDescent="0.25">
      <c r="A3838" s="312" t="s">
        <v>2271</v>
      </c>
      <c r="B3838" s="47" t="s">
        <v>871</v>
      </c>
      <c r="C3838" s="140">
        <v>2024</v>
      </c>
      <c r="D3838" s="323">
        <v>0.4</v>
      </c>
      <c r="E3838" s="55">
        <v>1</v>
      </c>
      <c r="F3838" s="434">
        <v>5</v>
      </c>
      <c r="G3838" s="298">
        <v>27.711869999999998</v>
      </c>
      <c r="H3838" s="289"/>
      <c r="I3838" s="4"/>
      <c r="J3838" s="4"/>
      <c r="K3838" s="4"/>
      <c r="L3838" s="4"/>
      <c r="M3838" s="4"/>
      <c r="N3838" s="4"/>
      <c r="O3838" s="4"/>
      <c r="P3838" s="4"/>
      <c r="Q3838" s="4"/>
      <c r="R3838" s="4"/>
      <c r="S3838" s="4"/>
      <c r="T3838" s="4"/>
      <c r="U3838" s="4"/>
      <c r="V3838" s="4"/>
    </row>
    <row r="3839" spans="1:22" x14ac:dyDescent="0.25">
      <c r="A3839" s="312" t="s">
        <v>2271</v>
      </c>
      <c r="B3839" s="47" t="s">
        <v>2549</v>
      </c>
      <c r="C3839" s="140">
        <v>2024</v>
      </c>
      <c r="D3839" s="332">
        <v>0.38</v>
      </c>
      <c r="E3839" s="55">
        <v>1</v>
      </c>
      <c r="F3839" s="434">
        <v>105</v>
      </c>
      <c r="G3839" s="298">
        <v>99.327439999999996</v>
      </c>
      <c r="H3839" s="289"/>
      <c r="I3839" s="4"/>
      <c r="J3839" s="4"/>
      <c r="K3839" s="4"/>
      <c r="L3839" s="4"/>
      <c r="M3839" s="4"/>
      <c r="N3839" s="4"/>
      <c r="O3839" s="4"/>
      <c r="P3839" s="4"/>
      <c r="Q3839" s="4"/>
      <c r="R3839" s="4"/>
      <c r="S3839" s="4"/>
      <c r="T3839" s="4"/>
      <c r="U3839" s="4"/>
      <c r="V3839" s="4"/>
    </row>
    <row r="3840" spans="1:22" x14ac:dyDescent="0.25">
      <c r="A3840" s="312" t="s">
        <v>2271</v>
      </c>
      <c r="B3840" s="47" t="s">
        <v>872</v>
      </c>
      <c r="C3840" s="140">
        <v>2024</v>
      </c>
      <c r="D3840" s="323">
        <v>0.4</v>
      </c>
      <c r="E3840" s="55">
        <v>1</v>
      </c>
      <c r="F3840" s="434">
        <v>15</v>
      </c>
      <c r="G3840" s="298">
        <v>34.388839999999995</v>
      </c>
      <c r="H3840" s="289"/>
      <c r="I3840" s="4"/>
      <c r="J3840" s="4"/>
      <c r="K3840" s="4"/>
      <c r="L3840" s="4"/>
      <c r="M3840" s="4"/>
      <c r="N3840" s="4"/>
      <c r="O3840" s="4"/>
      <c r="P3840" s="4"/>
      <c r="Q3840" s="4"/>
      <c r="R3840" s="4"/>
      <c r="S3840" s="4"/>
      <c r="T3840" s="4"/>
      <c r="U3840" s="4"/>
      <c r="V3840" s="4"/>
    </row>
    <row r="3841" spans="1:22" x14ac:dyDescent="0.25">
      <c r="A3841" s="312" t="s">
        <v>2271</v>
      </c>
      <c r="B3841" s="47" t="s">
        <v>2550</v>
      </c>
      <c r="C3841" s="140">
        <v>2024</v>
      </c>
      <c r="D3841" s="332">
        <v>0.38</v>
      </c>
      <c r="E3841" s="55">
        <v>1</v>
      </c>
      <c r="F3841" s="434">
        <v>15</v>
      </c>
      <c r="G3841" s="298">
        <v>27.27684</v>
      </c>
      <c r="H3841" s="289"/>
      <c r="I3841" s="4"/>
      <c r="J3841" s="4"/>
      <c r="K3841" s="4"/>
      <c r="L3841" s="4"/>
      <c r="M3841" s="4"/>
      <c r="N3841" s="4"/>
      <c r="O3841" s="4"/>
      <c r="P3841" s="4"/>
      <c r="Q3841" s="4"/>
      <c r="R3841" s="4"/>
      <c r="S3841" s="4"/>
      <c r="T3841" s="4"/>
      <c r="U3841" s="4"/>
      <c r="V3841" s="4"/>
    </row>
    <row r="3842" spans="1:22" x14ac:dyDescent="0.25">
      <c r="A3842" s="312" t="s">
        <v>2271</v>
      </c>
      <c r="B3842" s="47" t="s">
        <v>2551</v>
      </c>
      <c r="C3842" s="140">
        <v>2024</v>
      </c>
      <c r="D3842" s="332">
        <v>0.38</v>
      </c>
      <c r="E3842" s="55">
        <v>1</v>
      </c>
      <c r="F3842" s="434">
        <v>100</v>
      </c>
      <c r="G3842" s="298">
        <v>146.55520999999999</v>
      </c>
      <c r="H3842" s="289"/>
      <c r="I3842" s="4"/>
      <c r="J3842" s="4"/>
      <c r="K3842" s="4"/>
      <c r="L3842" s="4"/>
      <c r="M3842" s="4"/>
      <c r="N3842" s="4"/>
      <c r="O3842" s="4"/>
      <c r="P3842" s="4"/>
      <c r="Q3842" s="4"/>
      <c r="R3842" s="4"/>
      <c r="S3842" s="4"/>
      <c r="T3842" s="4"/>
      <c r="U3842" s="4"/>
      <c r="V3842" s="4"/>
    </row>
    <row r="3843" spans="1:22" ht="25.5" x14ac:dyDescent="0.25">
      <c r="A3843" s="312" t="s">
        <v>2271</v>
      </c>
      <c r="B3843" s="47" t="s">
        <v>874</v>
      </c>
      <c r="C3843" s="140">
        <v>2024</v>
      </c>
      <c r="D3843" s="323">
        <v>0.4</v>
      </c>
      <c r="E3843" s="55">
        <v>1</v>
      </c>
      <c r="F3843" s="434">
        <v>15</v>
      </c>
      <c r="G3843" s="298">
        <v>31.619580000000003</v>
      </c>
      <c r="H3843" s="289"/>
      <c r="I3843" s="4"/>
      <c r="J3843" s="4"/>
      <c r="K3843" s="4"/>
      <c r="L3843" s="4"/>
      <c r="M3843" s="4"/>
      <c r="N3843" s="4"/>
      <c r="O3843" s="4"/>
      <c r="P3843" s="4"/>
      <c r="Q3843" s="4"/>
      <c r="R3843" s="4"/>
      <c r="S3843" s="4"/>
      <c r="T3843" s="4"/>
      <c r="U3843" s="4"/>
      <c r="V3843" s="4"/>
    </row>
    <row r="3844" spans="1:22" x14ac:dyDescent="0.25">
      <c r="A3844" s="312" t="s">
        <v>2271</v>
      </c>
      <c r="B3844" s="47" t="s">
        <v>2552</v>
      </c>
      <c r="C3844" s="140">
        <v>2024</v>
      </c>
      <c r="D3844" s="332">
        <v>0.38</v>
      </c>
      <c r="E3844" s="55">
        <v>1</v>
      </c>
      <c r="F3844" s="434">
        <v>15</v>
      </c>
      <c r="G3844" s="298">
        <v>31.03284</v>
      </c>
      <c r="H3844" s="289"/>
      <c r="I3844" s="4"/>
      <c r="J3844" s="4"/>
      <c r="K3844" s="4"/>
      <c r="L3844" s="4"/>
      <c r="M3844" s="4"/>
      <c r="N3844" s="4"/>
      <c r="O3844" s="4"/>
      <c r="P3844" s="4"/>
      <c r="Q3844" s="4"/>
      <c r="R3844" s="4"/>
      <c r="S3844" s="4"/>
      <c r="T3844" s="4"/>
      <c r="U3844" s="4"/>
      <c r="V3844" s="4"/>
    </row>
    <row r="3845" spans="1:22" x14ac:dyDescent="0.25">
      <c r="A3845" s="312" t="s">
        <v>2271</v>
      </c>
      <c r="B3845" s="47" t="s">
        <v>2553</v>
      </c>
      <c r="C3845" s="140">
        <v>2024</v>
      </c>
      <c r="D3845" s="325">
        <v>0.4</v>
      </c>
      <c r="E3845" s="55">
        <v>1</v>
      </c>
      <c r="F3845" s="434">
        <v>15</v>
      </c>
      <c r="G3845" s="298">
        <v>31.032709999999998</v>
      </c>
      <c r="H3845" s="289"/>
      <c r="I3845" s="4"/>
      <c r="J3845" s="4"/>
      <c r="K3845" s="4"/>
      <c r="L3845" s="4"/>
      <c r="M3845" s="4"/>
      <c r="N3845" s="4"/>
      <c r="O3845" s="4"/>
      <c r="P3845" s="4"/>
      <c r="Q3845" s="4"/>
      <c r="R3845" s="4"/>
      <c r="S3845" s="4"/>
      <c r="T3845" s="4"/>
      <c r="U3845" s="4"/>
      <c r="V3845" s="4"/>
    </row>
    <row r="3846" spans="1:22" x14ac:dyDescent="0.25">
      <c r="A3846" s="312" t="s">
        <v>2271</v>
      </c>
      <c r="B3846" s="47" t="s">
        <v>877</v>
      </c>
      <c r="C3846" s="140">
        <v>2024</v>
      </c>
      <c r="D3846" s="323">
        <v>0.4</v>
      </c>
      <c r="E3846" s="55">
        <v>1</v>
      </c>
      <c r="F3846" s="434">
        <v>15</v>
      </c>
      <c r="G3846" s="298">
        <v>32.323790000000002</v>
      </c>
      <c r="H3846" s="289"/>
      <c r="I3846" s="4"/>
      <c r="J3846" s="4"/>
      <c r="K3846" s="4"/>
      <c r="L3846" s="4"/>
      <c r="M3846" s="4"/>
      <c r="N3846" s="4"/>
      <c r="O3846" s="4"/>
      <c r="P3846" s="4"/>
      <c r="Q3846" s="4"/>
      <c r="R3846" s="4"/>
      <c r="S3846" s="4"/>
      <c r="T3846" s="4"/>
      <c r="U3846" s="4"/>
      <c r="V3846" s="4"/>
    </row>
    <row r="3847" spans="1:22" x14ac:dyDescent="0.25">
      <c r="A3847" s="312" t="s">
        <v>2271</v>
      </c>
      <c r="B3847" s="47" t="s">
        <v>878</v>
      </c>
      <c r="C3847" s="140">
        <v>2024</v>
      </c>
      <c r="D3847" s="323">
        <v>0.4</v>
      </c>
      <c r="E3847" s="55">
        <v>1</v>
      </c>
      <c r="F3847" s="434">
        <v>60</v>
      </c>
      <c r="G3847" s="298">
        <v>74.571490000000011</v>
      </c>
      <c r="H3847" s="289"/>
      <c r="I3847" s="4"/>
      <c r="J3847" s="4"/>
      <c r="K3847" s="4"/>
      <c r="L3847" s="4"/>
      <c r="M3847" s="4"/>
      <c r="N3847" s="4"/>
      <c r="O3847" s="4"/>
      <c r="P3847" s="4"/>
      <c r="Q3847" s="4"/>
      <c r="R3847" s="4"/>
      <c r="S3847" s="4"/>
      <c r="T3847" s="4"/>
      <c r="U3847" s="4"/>
      <c r="V3847" s="4"/>
    </row>
    <row r="3848" spans="1:22" x14ac:dyDescent="0.25">
      <c r="A3848" s="312" t="s">
        <v>2271</v>
      </c>
      <c r="B3848" s="47" t="s">
        <v>879</v>
      </c>
      <c r="C3848" s="140">
        <v>2024</v>
      </c>
      <c r="D3848" s="323">
        <v>0.4</v>
      </c>
      <c r="E3848" s="55">
        <v>1</v>
      </c>
      <c r="F3848" s="434">
        <v>15</v>
      </c>
      <c r="G3848" s="298">
        <v>25.665400000000002</v>
      </c>
      <c r="H3848" s="289"/>
      <c r="I3848" s="4"/>
      <c r="J3848" s="4"/>
      <c r="K3848" s="4"/>
      <c r="L3848" s="4"/>
      <c r="M3848" s="4"/>
      <c r="N3848" s="4"/>
      <c r="O3848" s="4"/>
      <c r="P3848" s="4"/>
      <c r="Q3848" s="4"/>
      <c r="R3848" s="4"/>
      <c r="S3848" s="4"/>
      <c r="T3848" s="4"/>
      <c r="U3848" s="4"/>
      <c r="V3848" s="4"/>
    </row>
    <row r="3849" spans="1:22" x14ac:dyDescent="0.25">
      <c r="A3849" s="312" t="s">
        <v>2271</v>
      </c>
      <c r="B3849" s="47" t="s">
        <v>881</v>
      </c>
      <c r="C3849" s="140">
        <v>2024</v>
      </c>
      <c r="D3849" s="323">
        <v>0.4</v>
      </c>
      <c r="E3849" s="55">
        <v>1</v>
      </c>
      <c r="F3849" s="434">
        <v>15</v>
      </c>
      <c r="G3849" s="298">
        <v>27.53867</v>
      </c>
      <c r="H3849" s="289"/>
      <c r="I3849" s="4"/>
      <c r="J3849" s="4"/>
      <c r="K3849" s="4"/>
      <c r="L3849" s="4"/>
      <c r="M3849" s="4"/>
      <c r="N3849" s="4"/>
      <c r="O3849" s="4"/>
      <c r="P3849" s="4"/>
      <c r="Q3849" s="4"/>
      <c r="R3849" s="4"/>
      <c r="S3849" s="4"/>
      <c r="T3849" s="4"/>
      <c r="U3849" s="4"/>
      <c r="V3849" s="4"/>
    </row>
    <row r="3850" spans="1:22" ht="25.5" x14ac:dyDescent="0.25">
      <c r="A3850" s="312" t="s">
        <v>2271</v>
      </c>
      <c r="B3850" s="47" t="s">
        <v>882</v>
      </c>
      <c r="C3850" s="140">
        <v>2024</v>
      </c>
      <c r="D3850" s="323">
        <v>0.4</v>
      </c>
      <c r="E3850" s="55">
        <v>1</v>
      </c>
      <c r="F3850" s="434">
        <v>15</v>
      </c>
      <c r="G3850" s="298">
        <v>27.553879999999999</v>
      </c>
      <c r="H3850" s="289"/>
      <c r="I3850" s="4"/>
      <c r="J3850" s="4"/>
      <c r="K3850" s="4"/>
      <c r="L3850" s="4"/>
      <c r="M3850" s="4"/>
      <c r="N3850" s="4"/>
      <c r="O3850" s="4"/>
      <c r="P3850" s="4"/>
      <c r="Q3850" s="4"/>
      <c r="R3850" s="4"/>
      <c r="S3850" s="4"/>
      <c r="T3850" s="4"/>
      <c r="U3850" s="4"/>
      <c r="V3850" s="4"/>
    </row>
    <row r="3851" spans="1:22" x14ac:dyDescent="0.25">
      <c r="A3851" s="312" t="s">
        <v>2271</v>
      </c>
      <c r="B3851" s="47" t="s">
        <v>884</v>
      </c>
      <c r="C3851" s="140">
        <v>2024</v>
      </c>
      <c r="D3851" s="323">
        <v>0.4</v>
      </c>
      <c r="E3851" s="55">
        <v>1</v>
      </c>
      <c r="F3851" s="434">
        <v>3</v>
      </c>
      <c r="G3851" s="298">
        <v>21.36664</v>
      </c>
      <c r="H3851" s="289"/>
      <c r="I3851" s="4"/>
      <c r="J3851" s="4"/>
      <c r="K3851" s="4"/>
      <c r="L3851" s="4"/>
      <c r="M3851" s="4"/>
      <c r="N3851" s="4"/>
      <c r="O3851" s="4"/>
      <c r="P3851" s="4"/>
      <c r="Q3851" s="4"/>
      <c r="R3851" s="4"/>
      <c r="S3851" s="4"/>
      <c r="T3851" s="4"/>
      <c r="U3851" s="4"/>
      <c r="V3851" s="4"/>
    </row>
    <row r="3852" spans="1:22" x14ac:dyDescent="0.25">
      <c r="A3852" s="312" t="s">
        <v>2271</v>
      </c>
      <c r="B3852" s="47" t="s">
        <v>2554</v>
      </c>
      <c r="C3852" s="140">
        <v>2024</v>
      </c>
      <c r="D3852" s="332">
        <v>0.38</v>
      </c>
      <c r="E3852" s="55">
        <v>1</v>
      </c>
      <c r="F3852" s="434">
        <v>5</v>
      </c>
      <c r="G3852" s="298">
        <v>21.88888</v>
      </c>
      <c r="H3852" s="289"/>
      <c r="I3852" s="4"/>
      <c r="J3852" s="4"/>
      <c r="K3852" s="4"/>
      <c r="L3852" s="4"/>
      <c r="M3852" s="4"/>
      <c r="N3852" s="4"/>
      <c r="O3852" s="4"/>
      <c r="P3852" s="4"/>
      <c r="Q3852" s="4"/>
      <c r="R3852" s="4"/>
      <c r="S3852" s="4"/>
      <c r="T3852" s="4"/>
      <c r="U3852" s="4"/>
      <c r="V3852" s="4"/>
    </row>
    <row r="3853" spans="1:22" ht="25.5" x14ac:dyDescent="0.25">
      <c r="A3853" s="312" t="s">
        <v>2271</v>
      </c>
      <c r="B3853" s="47" t="s">
        <v>2555</v>
      </c>
      <c r="C3853" s="140">
        <v>2024</v>
      </c>
      <c r="D3853" s="332">
        <v>0.38</v>
      </c>
      <c r="E3853" s="55">
        <v>1</v>
      </c>
      <c r="F3853" s="434">
        <v>15</v>
      </c>
      <c r="G3853" s="298">
        <v>58.0411</v>
      </c>
      <c r="H3853" s="289"/>
      <c r="I3853" s="4"/>
      <c r="J3853" s="4"/>
      <c r="K3853" s="4"/>
      <c r="L3853" s="4"/>
      <c r="M3853" s="4"/>
      <c r="N3853" s="4"/>
      <c r="O3853" s="4"/>
      <c r="P3853" s="4"/>
      <c r="Q3853" s="4"/>
      <c r="R3853" s="4"/>
      <c r="S3853" s="4"/>
      <c r="T3853" s="4"/>
      <c r="U3853" s="4"/>
      <c r="V3853" s="4"/>
    </row>
    <row r="3854" spans="1:22" ht="51" x14ac:dyDescent="0.25">
      <c r="A3854" s="312" t="s">
        <v>2271</v>
      </c>
      <c r="B3854" s="47" t="s">
        <v>886</v>
      </c>
      <c r="C3854" s="140">
        <v>2024</v>
      </c>
      <c r="D3854" s="323">
        <v>0.4</v>
      </c>
      <c r="E3854" s="55">
        <v>1</v>
      </c>
      <c r="F3854" s="434">
        <v>15</v>
      </c>
      <c r="G3854" s="298">
        <v>26.918389999999999</v>
      </c>
      <c r="H3854" s="289"/>
      <c r="I3854" s="4"/>
      <c r="J3854" s="4"/>
      <c r="K3854" s="4"/>
      <c r="L3854" s="4"/>
      <c r="M3854" s="4"/>
      <c r="N3854" s="4"/>
      <c r="O3854" s="4"/>
      <c r="P3854" s="4"/>
      <c r="Q3854" s="4"/>
      <c r="R3854" s="4"/>
      <c r="S3854" s="4"/>
      <c r="T3854" s="4"/>
      <c r="U3854" s="4"/>
      <c r="V3854" s="4"/>
    </row>
    <row r="3855" spans="1:22" ht="25.5" x14ac:dyDescent="0.25">
      <c r="A3855" s="312" t="s">
        <v>2271</v>
      </c>
      <c r="B3855" s="47" t="s">
        <v>2556</v>
      </c>
      <c r="C3855" s="140">
        <v>2024</v>
      </c>
      <c r="D3855" s="323">
        <v>0.4</v>
      </c>
      <c r="E3855" s="55">
        <v>1</v>
      </c>
      <c r="F3855" s="434">
        <v>15</v>
      </c>
      <c r="G3855" s="298">
        <v>27.016634999999997</v>
      </c>
      <c r="H3855" s="289"/>
      <c r="I3855" s="4"/>
      <c r="J3855" s="4"/>
      <c r="K3855" s="4"/>
      <c r="L3855" s="4"/>
      <c r="M3855" s="4"/>
      <c r="N3855" s="4"/>
      <c r="O3855" s="4"/>
      <c r="P3855" s="4"/>
      <c r="Q3855" s="4"/>
      <c r="R3855" s="4"/>
      <c r="S3855" s="4"/>
      <c r="T3855" s="4"/>
      <c r="U3855" s="4"/>
      <c r="V3855" s="4"/>
    </row>
    <row r="3856" spans="1:22" ht="38.25" x14ac:dyDescent="0.25">
      <c r="A3856" s="312" t="s">
        <v>2271</v>
      </c>
      <c r="B3856" s="47" t="s">
        <v>890</v>
      </c>
      <c r="C3856" s="140">
        <v>2024</v>
      </c>
      <c r="D3856" s="323">
        <v>0.4</v>
      </c>
      <c r="E3856" s="55">
        <v>1</v>
      </c>
      <c r="F3856" s="434">
        <v>15</v>
      </c>
      <c r="G3856" s="298">
        <v>27.016634999999997</v>
      </c>
      <c r="H3856" s="289"/>
      <c r="I3856" s="4"/>
      <c r="J3856" s="4"/>
      <c r="K3856" s="4"/>
      <c r="L3856" s="4"/>
      <c r="M3856" s="4"/>
      <c r="N3856" s="4"/>
      <c r="O3856" s="4"/>
      <c r="P3856" s="4"/>
      <c r="Q3856" s="4"/>
      <c r="R3856" s="4"/>
      <c r="S3856" s="4"/>
      <c r="T3856" s="4"/>
      <c r="U3856" s="4"/>
      <c r="V3856" s="4"/>
    </row>
    <row r="3857" spans="1:22" ht="38.25" x14ac:dyDescent="0.25">
      <c r="A3857" s="312" t="s">
        <v>2271</v>
      </c>
      <c r="B3857" s="47" t="s">
        <v>891</v>
      </c>
      <c r="C3857" s="140">
        <v>2024</v>
      </c>
      <c r="D3857" s="323">
        <v>0.4</v>
      </c>
      <c r="E3857" s="55">
        <v>1</v>
      </c>
      <c r="F3857" s="434">
        <v>15</v>
      </c>
      <c r="G3857" s="298">
        <v>26.747330000000002</v>
      </c>
      <c r="H3857" s="289"/>
      <c r="I3857" s="4"/>
      <c r="J3857" s="4"/>
      <c r="K3857" s="4"/>
      <c r="L3857" s="4"/>
      <c r="M3857" s="4"/>
      <c r="N3857" s="4"/>
      <c r="O3857" s="4"/>
      <c r="P3857" s="4"/>
      <c r="Q3857" s="4"/>
      <c r="R3857" s="4"/>
      <c r="S3857" s="4"/>
      <c r="T3857" s="4"/>
      <c r="U3857" s="4"/>
      <c r="V3857" s="4"/>
    </row>
    <row r="3858" spans="1:22" ht="38.25" x14ac:dyDescent="0.25">
      <c r="A3858" s="312" t="s">
        <v>2271</v>
      </c>
      <c r="B3858" s="47" t="s">
        <v>893</v>
      </c>
      <c r="C3858" s="140">
        <v>2024</v>
      </c>
      <c r="D3858" s="332">
        <v>0.22</v>
      </c>
      <c r="E3858" s="55">
        <v>1</v>
      </c>
      <c r="F3858" s="434">
        <v>10</v>
      </c>
      <c r="G3858" s="298">
        <v>24.582180000000001</v>
      </c>
      <c r="H3858" s="289"/>
      <c r="I3858" s="4"/>
      <c r="J3858" s="4"/>
      <c r="K3858" s="4"/>
      <c r="L3858" s="4"/>
      <c r="M3858" s="4"/>
      <c r="N3858" s="4"/>
      <c r="O3858" s="4"/>
      <c r="P3858" s="4"/>
      <c r="Q3858" s="4"/>
      <c r="R3858" s="4"/>
      <c r="S3858" s="4"/>
      <c r="T3858" s="4"/>
      <c r="U3858" s="4"/>
      <c r="V3858" s="4"/>
    </row>
    <row r="3859" spans="1:22" ht="38.25" x14ac:dyDescent="0.25">
      <c r="A3859" s="312" t="s">
        <v>2271</v>
      </c>
      <c r="B3859" s="47" t="s">
        <v>896</v>
      </c>
      <c r="C3859" s="140">
        <v>2024</v>
      </c>
      <c r="D3859" s="323">
        <v>0.4</v>
      </c>
      <c r="E3859" s="55">
        <v>1</v>
      </c>
      <c r="F3859" s="434">
        <v>15</v>
      </c>
      <c r="G3859" s="298">
        <v>24.582180000000001</v>
      </c>
      <c r="H3859" s="289"/>
      <c r="I3859" s="4"/>
      <c r="J3859" s="4"/>
      <c r="K3859" s="4"/>
      <c r="L3859" s="4"/>
      <c r="M3859" s="4"/>
      <c r="N3859" s="4"/>
      <c r="O3859" s="4"/>
      <c r="P3859" s="4"/>
      <c r="Q3859" s="4"/>
      <c r="R3859" s="4"/>
      <c r="S3859" s="4"/>
      <c r="T3859" s="4"/>
      <c r="U3859" s="4"/>
      <c r="V3859" s="4"/>
    </row>
    <row r="3860" spans="1:22" ht="38.25" x14ac:dyDescent="0.25">
      <c r="A3860" s="312" t="s">
        <v>2271</v>
      </c>
      <c r="B3860" s="47" t="s">
        <v>897</v>
      </c>
      <c r="C3860" s="140">
        <v>2024</v>
      </c>
      <c r="D3860" s="323">
        <v>0.4</v>
      </c>
      <c r="E3860" s="55">
        <v>1</v>
      </c>
      <c r="F3860" s="434">
        <v>15</v>
      </c>
      <c r="G3860" s="298">
        <v>26.361909999999998</v>
      </c>
      <c r="H3860" s="289"/>
      <c r="I3860" s="4"/>
      <c r="J3860" s="4"/>
      <c r="K3860" s="4"/>
      <c r="L3860" s="4"/>
      <c r="M3860" s="4"/>
      <c r="N3860" s="4"/>
      <c r="O3860" s="4"/>
      <c r="P3860" s="4"/>
      <c r="Q3860" s="4"/>
      <c r="R3860" s="4"/>
      <c r="S3860" s="4"/>
      <c r="T3860" s="4"/>
      <c r="U3860" s="4"/>
      <c r="V3860" s="4"/>
    </row>
    <row r="3861" spans="1:22" ht="51" x14ac:dyDescent="0.25">
      <c r="A3861" s="312" t="s">
        <v>2271</v>
      </c>
      <c r="B3861" s="47" t="s">
        <v>898</v>
      </c>
      <c r="C3861" s="140">
        <v>2024</v>
      </c>
      <c r="D3861" s="323">
        <v>0.4</v>
      </c>
      <c r="E3861" s="55">
        <v>1</v>
      </c>
      <c r="F3861" s="434">
        <v>1</v>
      </c>
      <c r="G3861" s="298">
        <v>27.948779999999999</v>
      </c>
      <c r="H3861" s="289"/>
      <c r="I3861" s="4"/>
      <c r="J3861" s="4"/>
      <c r="K3861" s="4"/>
      <c r="L3861" s="4"/>
      <c r="M3861" s="4"/>
      <c r="N3861" s="4"/>
      <c r="O3861" s="4"/>
      <c r="P3861" s="4"/>
      <c r="Q3861" s="4"/>
      <c r="R3861" s="4"/>
      <c r="S3861" s="4"/>
      <c r="T3861" s="4"/>
      <c r="U3861" s="4"/>
      <c r="V3861" s="4"/>
    </row>
    <row r="3862" spans="1:22" ht="38.25" x14ac:dyDescent="0.25">
      <c r="A3862" s="312" t="s">
        <v>2271</v>
      </c>
      <c r="B3862" s="47" t="s">
        <v>899</v>
      </c>
      <c r="C3862" s="140">
        <v>2024</v>
      </c>
      <c r="D3862" s="323">
        <v>0.4</v>
      </c>
      <c r="E3862" s="55">
        <v>1</v>
      </c>
      <c r="F3862" s="434">
        <v>10</v>
      </c>
      <c r="G3862" s="298">
        <v>18.649259999999998</v>
      </c>
      <c r="H3862" s="289"/>
      <c r="I3862" s="4"/>
      <c r="J3862" s="4"/>
      <c r="K3862" s="4"/>
      <c r="L3862" s="4"/>
      <c r="M3862" s="4"/>
      <c r="N3862" s="4"/>
      <c r="O3862" s="4"/>
      <c r="P3862" s="4"/>
      <c r="Q3862" s="4"/>
      <c r="R3862" s="4"/>
      <c r="S3862" s="4"/>
      <c r="T3862" s="4"/>
      <c r="U3862" s="4"/>
      <c r="V3862" s="4"/>
    </row>
    <row r="3863" spans="1:22" ht="25.5" x14ac:dyDescent="0.25">
      <c r="A3863" s="312" t="s">
        <v>2271</v>
      </c>
      <c r="B3863" s="47" t="s">
        <v>1497</v>
      </c>
      <c r="C3863" s="140">
        <v>2024</v>
      </c>
      <c r="D3863" s="325">
        <v>0.4</v>
      </c>
      <c r="E3863" s="55">
        <v>1</v>
      </c>
      <c r="F3863" s="434">
        <v>15</v>
      </c>
      <c r="G3863" s="298">
        <v>26.815445</v>
      </c>
      <c r="H3863" s="289"/>
      <c r="I3863" s="4"/>
      <c r="J3863" s="4"/>
      <c r="K3863" s="4"/>
      <c r="L3863" s="4"/>
      <c r="M3863" s="4"/>
      <c r="N3863" s="4"/>
      <c r="O3863" s="4"/>
      <c r="P3863" s="4"/>
      <c r="Q3863" s="4"/>
      <c r="R3863" s="4"/>
      <c r="S3863" s="4"/>
      <c r="T3863" s="4"/>
      <c r="U3863" s="4"/>
      <c r="V3863" s="4"/>
    </row>
    <row r="3864" spans="1:22" ht="38.25" x14ac:dyDescent="0.25">
      <c r="A3864" s="312" t="s">
        <v>2271</v>
      </c>
      <c r="B3864" s="47" t="s">
        <v>1496</v>
      </c>
      <c r="C3864" s="140">
        <v>2024</v>
      </c>
      <c r="D3864" s="325">
        <v>0.4</v>
      </c>
      <c r="E3864" s="55">
        <v>1</v>
      </c>
      <c r="F3864" s="434">
        <v>10</v>
      </c>
      <c r="G3864" s="298">
        <v>26.815445</v>
      </c>
      <c r="H3864" s="289"/>
      <c r="I3864" s="4"/>
      <c r="J3864" s="4"/>
      <c r="K3864" s="4"/>
      <c r="L3864" s="4"/>
      <c r="M3864" s="4"/>
      <c r="N3864" s="4"/>
      <c r="O3864" s="4"/>
      <c r="P3864" s="4"/>
      <c r="Q3864" s="4"/>
      <c r="R3864" s="4"/>
      <c r="S3864" s="4"/>
      <c r="T3864" s="4"/>
      <c r="U3864" s="4"/>
      <c r="V3864" s="4"/>
    </row>
    <row r="3865" spans="1:22" ht="38.25" x14ac:dyDescent="0.25">
      <c r="A3865" s="312" t="s">
        <v>2271</v>
      </c>
      <c r="B3865" s="47" t="s">
        <v>902</v>
      </c>
      <c r="C3865" s="140">
        <v>2024</v>
      </c>
      <c r="D3865" s="323">
        <v>0.4</v>
      </c>
      <c r="E3865" s="55">
        <v>1</v>
      </c>
      <c r="F3865" s="434">
        <v>15</v>
      </c>
      <c r="G3865" s="298">
        <v>29.1236</v>
      </c>
      <c r="H3865" s="289"/>
      <c r="I3865" s="4"/>
      <c r="J3865" s="4"/>
      <c r="K3865" s="4"/>
      <c r="L3865" s="4"/>
      <c r="M3865" s="4"/>
      <c r="N3865" s="4"/>
      <c r="O3865" s="4"/>
      <c r="P3865" s="4"/>
      <c r="Q3865" s="4"/>
      <c r="R3865" s="4"/>
      <c r="S3865" s="4"/>
      <c r="T3865" s="4"/>
      <c r="U3865" s="4"/>
      <c r="V3865" s="4"/>
    </row>
    <row r="3866" spans="1:22" ht="38.25" x14ac:dyDescent="0.25">
      <c r="A3866" s="312" t="s">
        <v>2271</v>
      </c>
      <c r="B3866" s="47" t="s">
        <v>903</v>
      </c>
      <c r="C3866" s="140">
        <v>2024</v>
      </c>
      <c r="D3866" s="323">
        <v>0.4</v>
      </c>
      <c r="E3866" s="55">
        <v>1</v>
      </c>
      <c r="F3866" s="434">
        <v>15</v>
      </c>
      <c r="G3866" s="298">
        <v>29.1236</v>
      </c>
      <c r="H3866" s="289"/>
      <c r="I3866" s="4"/>
      <c r="J3866" s="4"/>
      <c r="K3866" s="4"/>
      <c r="L3866" s="4"/>
      <c r="M3866" s="4"/>
      <c r="N3866" s="4"/>
      <c r="O3866" s="4"/>
      <c r="P3866" s="4"/>
      <c r="Q3866" s="4"/>
      <c r="R3866" s="4"/>
      <c r="S3866" s="4"/>
      <c r="T3866" s="4"/>
      <c r="U3866" s="4"/>
      <c r="V3866" s="4"/>
    </row>
    <row r="3867" spans="1:22" ht="38.25" x14ac:dyDescent="0.25">
      <c r="A3867" s="312" t="s">
        <v>2271</v>
      </c>
      <c r="B3867" s="47" t="s">
        <v>906</v>
      </c>
      <c r="C3867" s="140">
        <v>2024</v>
      </c>
      <c r="D3867" s="323">
        <v>0.4</v>
      </c>
      <c r="E3867" s="55">
        <v>1</v>
      </c>
      <c r="F3867" s="434">
        <v>15</v>
      </c>
      <c r="G3867" s="298">
        <v>40.92586</v>
      </c>
      <c r="H3867" s="289"/>
      <c r="I3867" s="4"/>
      <c r="J3867" s="4"/>
      <c r="K3867" s="4"/>
      <c r="L3867" s="4"/>
      <c r="M3867" s="4"/>
      <c r="N3867" s="4"/>
      <c r="O3867" s="4"/>
      <c r="P3867" s="4"/>
      <c r="Q3867" s="4"/>
      <c r="R3867" s="4"/>
      <c r="S3867" s="4"/>
      <c r="T3867" s="4"/>
      <c r="U3867" s="4"/>
      <c r="V3867" s="4"/>
    </row>
    <row r="3868" spans="1:22" ht="51" x14ac:dyDescent="0.25">
      <c r="A3868" s="312" t="s">
        <v>2271</v>
      </c>
      <c r="B3868" s="47" t="s">
        <v>908</v>
      </c>
      <c r="C3868" s="140">
        <v>2024</v>
      </c>
      <c r="D3868" s="323">
        <v>0.4</v>
      </c>
      <c r="E3868" s="55">
        <v>1</v>
      </c>
      <c r="F3868" s="434">
        <v>15</v>
      </c>
      <c r="G3868" s="298">
        <v>27.453400000000002</v>
      </c>
      <c r="H3868" s="289"/>
      <c r="I3868" s="4"/>
      <c r="J3868" s="4"/>
      <c r="K3868" s="4"/>
      <c r="L3868" s="4"/>
      <c r="M3868" s="4"/>
      <c r="N3868" s="4"/>
      <c r="O3868" s="4"/>
      <c r="P3868" s="4"/>
      <c r="Q3868" s="4"/>
      <c r="R3868" s="4"/>
      <c r="S3868" s="4"/>
      <c r="T3868" s="4"/>
      <c r="U3868" s="4"/>
      <c r="V3868" s="4"/>
    </row>
    <row r="3869" spans="1:22" ht="38.25" x14ac:dyDescent="0.25">
      <c r="A3869" s="312" t="s">
        <v>2271</v>
      </c>
      <c r="B3869" s="47" t="s">
        <v>909</v>
      </c>
      <c r="C3869" s="140">
        <v>2024</v>
      </c>
      <c r="D3869" s="333">
        <v>0.38</v>
      </c>
      <c r="E3869" s="55">
        <v>1</v>
      </c>
      <c r="F3869" s="434">
        <v>11</v>
      </c>
      <c r="G3869" s="298">
        <v>27.46726</v>
      </c>
      <c r="H3869" s="289"/>
      <c r="I3869" s="4"/>
      <c r="J3869" s="4"/>
      <c r="K3869" s="4"/>
      <c r="L3869" s="4"/>
      <c r="M3869" s="4"/>
      <c r="N3869" s="4"/>
      <c r="O3869" s="4"/>
      <c r="P3869" s="4"/>
      <c r="Q3869" s="4"/>
      <c r="R3869" s="4"/>
      <c r="S3869" s="4"/>
      <c r="T3869" s="4"/>
      <c r="U3869" s="4"/>
      <c r="V3869" s="4"/>
    </row>
    <row r="3870" spans="1:22" ht="51" x14ac:dyDescent="0.25">
      <c r="A3870" s="312" t="s">
        <v>2271</v>
      </c>
      <c r="B3870" s="47" t="s">
        <v>1603</v>
      </c>
      <c r="C3870" s="168">
        <v>2024</v>
      </c>
      <c r="D3870" s="334">
        <v>6</v>
      </c>
      <c r="E3870" s="335">
        <v>1</v>
      </c>
      <c r="F3870" s="434">
        <v>150</v>
      </c>
      <c r="G3870" s="298">
        <v>438.32488000000001</v>
      </c>
      <c r="H3870" s="289"/>
      <c r="I3870" s="4"/>
      <c r="J3870" s="4"/>
      <c r="K3870" s="4"/>
      <c r="L3870" s="4"/>
      <c r="M3870" s="4"/>
      <c r="N3870" s="4"/>
      <c r="O3870" s="4"/>
      <c r="P3870" s="4"/>
      <c r="Q3870" s="4"/>
      <c r="R3870" s="4"/>
      <c r="S3870" s="4"/>
      <c r="T3870" s="4"/>
      <c r="U3870" s="4"/>
      <c r="V3870" s="4"/>
    </row>
    <row r="3871" spans="1:22" x14ac:dyDescent="0.25">
      <c r="A3871" s="312" t="s">
        <v>2271</v>
      </c>
      <c r="B3871" s="47" t="s">
        <v>910</v>
      </c>
      <c r="C3871" s="140">
        <v>2024</v>
      </c>
      <c r="D3871" s="336">
        <v>0.4</v>
      </c>
      <c r="E3871" s="55">
        <v>1</v>
      </c>
      <c r="F3871" s="434">
        <v>15</v>
      </c>
      <c r="G3871" s="298">
        <v>31.98273</v>
      </c>
      <c r="H3871" s="289"/>
      <c r="I3871" s="4"/>
      <c r="J3871" s="4"/>
      <c r="K3871" s="4"/>
      <c r="L3871" s="4"/>
      <c r="M3871" s="4"/>
      <c r="N3871" s="4"/>
      <c r="O3871" s="4"/>
      <c r="P3871" s="4"/>
      <c r="Q3871" s="4"/>
      <c r="R3871" s="4"/>
      <c r="S3871" s="4"/>
      <c r="T3871" s="4"/>
      <c r="U3871" s="4"/>
      <c r="V3871" s="4"/>
    </row>
    <row r="3872" spans="1:22" x14ac:dyDescent="0.25">
      <c r="A3872" s="312" t="s">
        <v>2271</v>
      </c>
      <c r="B3872" s="47" t="s">
        <v>913</v>
      </c>
      <c r="C3872" s="140">
        <v>2024</v>
      </c>
      <c r="D3872" s="323">
        <v>0.4</v>
      </c>
      <c r="E3872" s="55">
        <v>1</v>
      </c>
      <c r="F3872" s="434">
        <v>15</v>
      </c>
      <c r="G3872" s="298">
        <v>27.68751</v>
      </c>
      <c r="H3872" s="289"/>
      <c r="I3872" s="4"/>
      <c r="J3872" s="4"/>
      <c r="K3872" s="4"/>
      <c r="L3872" s="4"/>
      <c r="M3872" s="4"/>
      <c r="N3872" s="4"/>
      <c r="O3872" s="4"/>
      <c r="P3872" s="4"/>
      <c r="Q3872" s="4"/>
      <c r="R3872" s="4"/>
      <c r="S3872" s="4"/>
      <c r="T3872" s="4"/>
      <c r="U3872" s="4"/>
      <c r="V3872" s="4"/>
    </row>
    <row r="3873" spans="1:22" x14ac:dyDescent="0.25">
      <c r="A3873" s="312" t="s">
        <v>2271</v>
      </c>
      <c r="B3873" s="47" t="s">
        <v>2557</v>
      </c>
      <c r="C3873" s="140">
        <v>2024</v>
      </c>
      <c r="D3873" s="325">
        <v>0.4</v>
      </c>
      <c r="E3873" s="55">
        <v>1</v>
      </c>
      <c r="F3873" s="434">
        <v>15</v>
      </c>
      <c r="G3873" s="298">
        <v>27.68751</v>
      </c>
      <c r="H3873" s="289"/>
      <c r="I3873" s="4"/>
      <c r="J3873" s="4"/>
      <c r="K3873" s="4"/>
      <c r="L3873" s="4"/>
      <c r="M3873" s="4"/>
      <c r="N3873" s="4"/>
      <c r="O3873" s="4"/>
      <c r="P3873" s="4"/>
      <c r="Q3873" s="4"/>
      <c r="R3873" s="4"/>
      <c r="S3873" s="4"/>
      <c r="T3873" s="4"/>
      <c r="U3873" s="4"/>
      <c r="V3873" s="4"/>
    </row>
    <row r="3874" spans="1:22" x14ac:dyDescent="0.25">
      <c r="A3874" s="312" t="s">
        <v>2271</v>
      </c>
      <c r="B3874" s="47" t="s">
        <v>915</v>
      </c>
      <c r="C3874" s="140">
        <v>2024</v>
      </c>
      <c r="D3874" s="323">
        <v>0.4</v>
      </c>
      <c r="E3874" s="55">
        <v>1</v>
      </c>
      <c r="F3874" s="434">
        <v>15</v>
      </c>
      <c r="G3874" s="298">
        <v>27.80415</v>
      </c>
      <c r="H3874" s="289"/>
      <c r="I3874" s="4"/>
      <c r="J3874" s="4"/>
      <c r="K3874" s="4"/>
      <c r="L3874" s="4"/>
      <c r="M3874" s="4"/>
      <c r="N3874" s="4"/>
      <c r="O3874" s="4"/>
      <c r="P3874" s="4"/>
      <c r="Q3874" s="4"/>
      <c r="R3874" s="4"/>
      <c r="S3874" s="4"/>
      <c r="T3874" s="4"/>
      <c r="U3874" s="4"/>
      <c r="V3874" s="4"/>
    </row>
    <row r="3875" spans="1:22" x14ac:dyDescent="0.25">
      <c r="A3875" s="312" t="s">
        <v>2271</v>
      </c>
      <c r="B3875" s="47" t="s">
        <v>916</v>
      </c>
      <c r="C3875" s="140">
        <v>2024</v>
      </c>
      <c r="D3875" s="323">
        <v>0.4</v>
      </c>
      <c r="E3875" s="55">
        <v>1</v>
      </c>
      <c r="F3875" s="434">
        <v>10</v>
      </c>
      <c r="G3875" s="298">
        <v>27.68751</v>
      </c>
      <c r="H3875" s="289"/>
      <c r="I3875" s="4"/>
      <c r="J3875" s="4"/>
      <c r="K3875" s="4"/>
      <c r="L3875" s="4"/>
      <c r="M3875" s="4"/>
      <c r="N3875" s="4"/>
      <c r="O3875" s="4"/>
      <c r="P3875" s="4"/>
      <c r="Q3875" s="4"/>
      <c r="R3875" s="4"/>
      <c r="S3875" s="4"/>
      <c r="T3875" s="4"/>
      <c r="U3875" s="4"/>
      <c r="V3875" s="4"/>
    </row>
    <row r="3876" spans="1:22" ht="25.5" x14ac:dyDescent="0.25">
      <c r="A3876" s="312" t="s">
        <v>2271</v>
      </c>
      <c r="B3876" s="47" t="s">
        <v>917</v>
      </c>
      <c r="C3876" s="140">
        <v>2024</v>
      </c>
      <c r="D3876" s="323">
        <v>0.4</v>
      </c>
      <c r="E3876" s="55">
        <v>1</v>
      </c>
      <c r="F3876" s="434">
        <v>15</v>
      </c>
      <c r="G3876" s="298">
        <v>27.80415</v>
      </c>
      <c r="H3876" s="289"/>
      <c r="I3876" s="4"/>
      <c r="J3876" s="4"/>
      <c r="K3876" s="4"/>
      <c r="L3876" s="4"/>
      <c r="M3876" s="4"/>
      <c r="N3876" s="4"/>
      <c r="O3876" s="4"/>
      <c r="P3876" s="4"/>
      <c r="Q3876" s="4"/>
      <c r="R3876" s="4"/>
      <c r="S3876" s="4"/>
      <c r="T3876" s="4"/>
      <c r="U3876" s="4"/>
      <c r="V3876" s="4"/>
    </row>
    <row r="3877" spans="1:22" ht="38.25" x14ac:dyDescent="0.25">
      <c r="A3877" s="312" t="s">
        <v>2271</v>
      </c>
      <c r="B3877" s="47" t="s">
        <v>2558</v>
      </c>
      <c r="C3877" s="140">
        <v>2024</v>
      </c>
      <c r="D3877" s="323">
        <v>0.4</v>
      </c>
      <c r="E3877" s="55">
        <v>1</v>
      </c>
      <c r="F3877" s="434">
        <v>8</v>
      </c>
      <c r="G3877" s="298">
        <v>32.519640000000003</v>
      </c>
      <c r="H3877" s="289"/>
      <c r="I3877" s="4"/>
      <c r="J3877" s="4"/>
      <c r="K3877" s="4"/>
      <c r="L3877" s="4"/>
      <c r="M3877" s="4"/>
      <c r="N3877" s="4"/>
      <c r="O3877" s="4"/>
      <c r="P3877" s="4"/>
      <c r="Q3877" s="4"/>
      <c r="R3877" s="4"/>
      <c r="S3877" s="4"/>
      <c r="T3877" s="4"/>
      <c r="U3877" s="4"/>
      <c r="V3877" s="4"/>
    </row>
    <row r="3878" spans="1:22" ht="25.5" x14ac:dyDescent="0.25">
      <c r="A3878" s="312" t="s">
        <v>2271</v>
      </c>
      <c r="B3878" s="47" t="s">
        <v>2559</v>
      </c>
      <c r="C3878" s="140">
        <v>2024</v>
      </c>
      <c r="D3878" s="332">
        <v>0.4</v>
      </c>
      <c r="E3878" s="55">
        <v>1</v>
      </c>
      <c r="F3878" s="434">
        <v>15</v>
      </c>
      <c r="G3878" s="298">
        <v>32.519640000000003</v>
      </c>
      <c r="H3878" s="289"/>
      <c r="I3878" s="4"/>
      <c r="J3878" s="4"/>
      <c r="K3878" s="4"/>
      <c r="L3878" s="4"/>
      <c r="M3878" s="4"/>
      <c r="N3878" s="4"/>
      <c r="O3878" s="4"/>
      <c r="P3878" s="4"/>
      <c r="Q3878" s="4"/>
      <c r="R3878" s="4"/>
      <c r="S3878" s="4"/>
      <c r="T3878" s="4"/>
      <c r="U3878" s="4"/>
      <c r="V3878" s="4"/>
    </row>
    <row r="3879" spans="1:22" x14ac:dyDescent="0.25">
      <c r="A3879" s="312" t="s">
        <v>2271</v>
      </c>
      <c r="B3879" s="47" t="s">
        <v>1311</v>
      </c>
      <c r="C3879" s="140">
        <v>2024</v>
      </c>
      <c r="D3879" s="323">
        <v>0.4</v>
      </c>
      <c r="E3879" s="55">
        <v>1</v>
      </c>
      <c r="F3879" s="434">
        <v>15</v>
      </c>
      <c r="G3879" s="298">
        <v>27.104230000000001</v>
      </c>
      <c r="H3879" s="289"/>
      <c r="I3879" s="4"/>
      <c r="J3879" s="4"/>
      <c r="K3879" s="4"/>
      <c r="L3879" s="4"/>
      <c r="M3879" s="4"/>
      <c r="N3879" s="4"/>
      <c r="O3879" s="4"/>
      <c r="P3879" s="4"/>
      <c r="Q3879" s="4"/>
      <c r="R3879" s="4"/>
      <c r="S3879" s="4"/>
      <c r="T3879" s="4"/>
      <c r="U3879" s="4"/>
      <c r="V3879" s="4"/>
    </row>
    <row r="3880" spans="1:22" x14ac:dyDescent="0.25">
      <c r="A3880" s="312" t="s">
        <v>2271</v>
      </c>
      <c r="B3880" s="47" t="s">
        <v>2560</v>
      </c>
      <c r="C3880" s="140">
        <v>2024</v>
      </c>
      <c r="D3880" s="332">
        <v>0.4</v>
      </c>
      <c r="E3880" s="55">
        <v>1</v>
      </c>
      <c r="F3880" s="434">
        <v>15</v>
      </c>
      <c r="G3880" s="298">
        <v>26.987590000000001</v>
      </c>
      <c r="H3880" s="289"/>
      <c r="I3880" s="4"/>
      <c r="J3880" s="4"/>
      <c r="K3880" s="4"/>
      <c r="L3880" s="4"/>
      <c r="M3880" s="4"/>
      <c r="N3880" s="4"/>
      <c r="O3880" s="4"/>
      <c r="P3880" s="4"/>
      <c r="Q3880" s="4"/>
      <c r="R3880" s="4"/>
      <c r="S3880" s="4"/>
      <c r="T3880" s="4"/>
      <c r="U3880" s="4"/>
      <c r="V3880" s="4"/>
    </row>
    <row r="3881" spans="1:22" x14ac:dyDescent="0.25">
      <c r="A3881" s="312" t="s">
        <v>2271</v>
      </c>
      <c r="B3881" s="47" t="s">
        <v>2561</v>
      </c>
      <c r="C3881" s="140">
        <v>2024</v>
      </c>
      <c r="D3881" s="332">
        <v>0.38</v>
      </c>
      <c r="E3881" s="150">
        <v>1</v>
      </c>
      <c r="F3881" s="434">
        <v>10</v>
      </c>
      <c r="G3881" s="298">
        <v>33.170199999999994</v>
      </c>
      <c r="H3881" s="289"/>
      <c r="I3881" s="4"/>
      <c r="J3881" s="4"/>
      <c r="K3881" s="4"/>
      <c r="L3881" s="4"/>
      <c r="M3881" s="4"/>
      <c r="N3881" s="4"/>
      <c r="O3881" s="4"/>
      <c r="P3881" s="4"/>
      <c r="Q3881" s="4"/>
      <c r="R3881" s="4"/>
      <c r="S3881" s="4"/>
      <c r="T3881" s="4"/>
      <c r="U3881" s="4"/>
      <c r="V3881" s="4"/>
    </row>
    <row r="3882" spans="1:22" ht="25.5" x14ac:dyDescent="0.25">
      <c r="A3882" s="312" t="s">
        <v>2271</v>
      </c>
      <c r="B3882" s="47" t="s">
        <v>2562</v>
      </c>
      <c r="C3882" s="140">
        <v>2024</v>
      </c>
      <c r="D3882" s="337">
        <v>0.38</v>
      </c>
      <c r="E3882" s="338">
        <v>1</v>
      </c>
      <c r="F3882" s="445">
        <v>3</v>
      </c>
      <c r="G3882" s="298">
        <v>33.021000000000001</v>
      </c>
      <c r="H3882" s="289"/>
      <c r="I3882" s="4"/>
      <c r="J3882" s="4"/>
      <c r="K3882" s="4"/>
      <c r="L3882" s="4"/>
      <c r="M3882" s="4"/>
      <c r="N3882" s="4"/>
      <c r="O3882" s="4"/>
      <c r="P3882" s="4"/>
      <c r="Q3882" s="4"/>
      <c r="R3882" s="4"/>
      <c r="S3882" s="4"/>
      <c r="T3882" s="4"/>
      <c r="U3882" s="4"/>
      <c r="V3882" s="4"/>
    </row>
    <row r="3883" spans="1:22" ht="38.25" x14ac:dyDescent="0.25">
      <c r="A3883" s="312" t="s">
        <v>2271</v>
      </c>
      <c r="B3883" s="47" t="s">
        <v>2563</v>
      </c>
      <c r="C3883" s="140">
        <v>2024</v>
      </c>
      <c r="D3883" s="337">
        <v>0.38</v>
      </c>
      <c r="E3883" s="338">
        <v>1</v>
      </c>
      <c r="F3883" s="445">
        <v>15</v>
      </c>
      <c r="G3883" s="298">
        <v>33.021000000000001</v>
      </c>
      <c r="H3883" s="289"/>
      <c r="I3883" s="4"/>
      <c r="J3883" s="4"/>
      <c r="K3883" s="4"/>
      <c r="L3883" s="4"/>
      <c r="M3883" s="4"/>
      <c r="N3883" s="4"/>
      <c r="O3883" s="4"/>
      <c r="P3883" s="4"/>
      <c r="Q3883" s="4"/>
      <c r="R3883" s="4"/>
      <c r="S3883" s="4"/>
      <c r="T3883" s="4"/>
      <c r="U3883" s="4"/>
      <c r="V3883" s="4"/>
    </row>
    <row r="3884" spans="1:22" ht="38.25" x14ac:dyDescent="0.25">
      <c r="A3884" s="312" t="s">
        <v>2271</v>
      </c>
      <c r="B3884" s="47" t="s">
        <v>2564</v>
      </c>
      <c r="C3884" s="140">
        <v>2024</v>
      </c>
      <c r="D3884" s="337">
        <v>0.38</v>
      </c>
      <c r="E3884" s="338">
        <v>1</v>
      </c>
      <c r="F3884" s="445">
        <v>15</v>
      </c>
      <c r="G3884" s="298">
        <v>33.021000000000001</v>
      </c>
      <c r="H3884" s="289"/>
      <c r="I3884" s="4"/>
      <c r="J3884" s="4"/>
      <c r="K3884" s="4"/>
      <c r="L3884" s="4"/>
      <c r="M3884" s="4"/>
      <c r="N3884" s="4"/>
      <c r="O3884" s="4"/>
      <c r="P3884" s="4"/>
      <c r="Q3884" s="4"/>
      <c r="R3884" s="4"/>
      <c r="S3884" s="4"/>
      <c r="T3884" s="4"/>
      <c r="U3884" s="4"/>
      <c r="V3884" s="4"/>
    </row>
    <row r="3885" spans="1:22" ht="25.5" x14ac:dyDescent="0.25">
      <c r="A3885" s="312" t="s">
        <v>2271</v>
      </c>
      <c r="B3885" s="47" t="s">
        <v>2565</v>
      </c>
      <c r="C3885" s="140">
        <v>2024</v>
      </c>
      <c r="D3885" s="337">
        <v>0.22</v>
      </c>
      <c r="E3885" s="338">
        <v>1</v>
      </c>
      <c r="F3885" s="445">
        <v>7</v>
      </c>
      <c r="G3885" s="298">
        <v>27.135330000000003</v>
      </c>
      <c r="H3885" s="289"/>
      <c r="I3885" s="4"/>
      <c r="J3885" s="4"/>
      <c r="K3885" s="4"/>
      <c r="L3885" s="4"/>
      <c r="M3885" s="4"/>
      <c r="N3885" s="4"/>
      <c r="O3885" s="4"/>
      <c r="P3885" s="4"/>
      <c r="Q3885" s="4"/>
      <c r="R3885" s="4"/>
      <c r="S3885" s="4"/>
      <c r="T3885" s="4"/>
      <c r="U3885" s="4"/>
      <c r="V3885" s="4"/>
    </row>
    <row r="3886" spans="1:22" ht="25.5" x14ac:dyDescent="0.25">
      <c r="A3886" s="312" t="s">
        <v>2271</v>
      </c>
      <c r="B3886" s="47" t="s">
        <v>2566</v>
      </c>
      <c r="C3886" s="140">
        <v>2024</v>
      </c>
      <c r="D3886" s="337">
        <v>0.38</v>
      </c>
      <c r="E3886" s="338">
        <v>1</v>
      </c>
      <c r="F3886" s="445">
        <v>10</v>
      </c>
      <c r="G3886" s="298">
        <v>27.135330000000003</v>
      </c>
      <c r="H3886" s="289"/>
      <c r="I3886" s="4"/>
      <c r="J3886" s="4"/>
      <c r="K3886" s="4"/>
      <c r="L3886" s="4"/>
      <c r="M3886" s="4"/>
      <c r="N3886" s="4"/>
      <c r="O3886" s="4"/>
      <c r="P3886" s="4"/>
      <c r="Q3886" s="4"/>
      <c r="R3886" s="4"/>
      <c r="S3886" s="4"/>
      <c r="T3886" s="4"/>
      <c r="U3886" s="4"/>
      <c r="V3886" s="4"/>
    </row>
    <row r="3887" spans="1:22" ht="38.25" x14ac:dyDescent="0.25">
      <c r="A3887" s="312" t="s">
        <v>2271</v>
      </c>
      <c r="B3887" s="47" t="s">
        <v>2567</v>
      </c>
      <c r="C3887" s="140">
        <v>2024</v>
      </c>
      <c r="D3887" s="332">
        <v>0.38</v>
      </c>
      <c r="E3887" s="166">
        <v>1</v>
      </c>
      <c r="F3887" s="434">
        <v>15</v>
      </c>
      <c r="G3887" s="298">
        <v>22.238064999999999</v>
      </c>
      <c r="H3887" s="289"/>
      <c r="I3887" s="4"/>
      <c r="J3887" s="4"/>
      <c r="K3887" s="4"/>
      <c r="L3887" s="4"/>
      <c r="M3887" s="4"/>
      <c r="N3887" s="4"/>
      <c r="O3887" s="4"/>
      <c r="P3887" s="4"/>
      <c r="Q3887" s="4"/>
      <c r="R3887" s="4"/>
      <c r="S3887" s="4"/>
      <c r="T3887" s="4"/>
      <c r="U3887" s="4"/>
      <c r="V3887" s="4"/>
    </row>
    <row r="3888" spans="1:22" ht="25.5" x14ac:dyDescent="0.25">
      <c r="A3888" s="312" t="s">
        <v>2271</v>
      </c>
      <c r="B3888" s="47" t="s">
        <v>2568</v>
      </c>
      <c r="C3888" s="140">
        <v>2024</v>
      </c>
      <c r="D3888" s="332">
        <v>0.38</v>
      </c>
      <c r="E3888" s="55">
        <v>1</v>
      </c>
      <c r="F3888" s="434">
        <v>5</v>
      </c>
      <c r="G3888" s="298">
        <v>22.238064999999999</v>
      </c>
      <c r="H3888" s="289"/>
      <c r="I3888" s="4"/>
      <c r="J3888" s="4"/>
      <c r="K3888" s="4"/>
      <c r="L3888" s="4"/>
      <c r="M3888" s="4"/>
      <c r="N3888" s="4"/>
      <c r="O3888" s="4"/>
      <c r="P3888" s="4"/>
      <c r="Q3888" s="4"/>
      <c r="R3888" s="4"/>
      <c r="S3888" s="4"/>
      <c r="T3888" s="4"/>
      <c r="U3888" s="4"/>
      <c r="V3888" s="4"/>
    </row>
    <row r="3889" spans="1:22" ht="25.5" x14ac:dyDescent="0.25">
      <c r="A3889" s="312" t="s">
        <v>2271</v>
      </c>
      <c r="B3889" s="47" t="s">
        <v>2569</v>
      </c>
      <c r="C3889" s="140">
        <v>2024</v>
      </c>
      <c r="D3889" s="332">
        <v>0.38</v>
      </c>
      <c r="E3889" s="55">
        <v>1</v>
      </c>
      <c r="F3889" s="434">
        <v>15</v>
      </c>
      <c r="G3889" s="298">
        <v>22.238064999999999</v>
      </c>
      <c r="H3889" s="289"/>
      <c r="I3889" s="4"/>
      <c r="J3889" s="4"/>
      <c r="K3889" s="4"/>
      <c r="L3889" s="4"/>
      <c r="M3889" s="4"/>
      <c r="N3889" s="4"/>
      <c r="O3889" s="4"/>
      <c r="P3889" s="4"/>
      <c r="Q3889" s="4"/>
      <c r="R3889" s="4"/>
      <c r="S3889" s="4"/>
      <c r="T3889" s="4"/>
      <c r="U3889" s="4"/>
      <c r="V3889" s="4"/>
    </row>
    <row r="3890" spans="1:22" ht="25.5" x14ac:dyDescent="0.25">
      <c r="A3890" s="312" t="s">
        <v>2271</v>
      </c>
      <c r="B3890" s="47" t="s">
        <v>2570</v>
      </c>
      <c r="C3890" s="140">
        <v>2024</v>
      </c>
      <c r="D3890" s="332">
        <v>0.38</v>
      </c>
      <c r="E3890" s="55">
        <v>1</v>
      </c>
      <c r="F3890" s="434">
        <v>10</v>
      </c>
      <c r="G3890" s="298">
        <v>22.238064999999999</v>
      </c>
      <c r="H3890" s="289"/>
      <c r="I3890" s="4"/>
      <c r="J3890" s="4"/>
      <c r="K3890" s="4"/>
      <c r="L3890" s="4"/>
      <c r="M3890" s="4"/>
      <c r="N3890" s="4"/>
      <c r="O3890" s="4"/>
      <c r="P3890" s="4"/>
      <c r="Q3890" s="4"/>
      <c r="R3890" s="4"/>
      <c r="S3890" s="4"/>
      <c r="T3890" s="4"/>
      <c r="U3890" s="4"/>
      <c r="V3890" s="4"/>
    </row>
    <row r="3891" spans="1:22" ht="38.25" x14ac:dyDescent="0.25">
      <c r="A3891" s="312" t="s">
        <v>2271</v>
      </c>
      <c r="B3891" s="47" t="s">
        <v>2571</v>
      </c>
      <c r="C3891" s="140">
        <v>2024</v>
      </c>
      <c r="D3891" s="332">
        <v>0.38</v>
      </c>
      <c r="E3891" s="55">
        <v>1</v>
      </c>
      <c r="F3891" s="434">
        <v>15</v>
      </c>
      <c r="G3891" s="298">
        <v>16.391269999999999</v>
      </c>
      <c r="H3891" s="289"/>
      <c r="I3891" s="4"/>
      <c r="J3891" s="4"/>
      <c r="K3891" s="4"/>
      <c r="L3891" s="4"/>
      <c r="M3891" s="4"/>
      <c r="N3891" s="4"/>
      <c r="O3891" s="4"/>
      <c r="P3891" s="4"/>
      <c r="Q3891" s="4"/>
      <c r="R3891" s="4"/>
      <c r="S3891" s="4"/>
      <c r="T3891" s="4"/>
      <c r="U3891" s="4"/>
      <c r="V3891" s="4"/>
    </row>
    <row r="3892" spans="1:22" ht="25.5" x14ac:dyDescent="0.25">
      <c r="A3892" s="312" t="s">
        <v>2271</v>
      </c>
      <c r="B3892" s="47" t="s">
        <v>2572</v>
      </c>
      <c r="C3892" s="140">
        <v>2024</v>
      </c>
      <c r="D3892" s="332">
        <v>0.38</v>
      </c>
      <c r="E3892" s="55">
        <v>1</v>
      </c>
      <c r="F3892" s="434">
        <v>15</v>
      </c>
      <c r="G3892" s="298">
        <v>35.26379</v>
      </c>
      <c r="H3892" s="289"/>
      <c r="I3892" s="4"/>
      <c r="J3892" s="4"/>
      <c r="K3892" s="4"/>
      <c r="L3892" s="4"/>
      <c r="M3892" s="4"/>
      <c r="N3892" s="4"/>
      <c r="O3892" s="4"/>
      <c r="P3892" s="4"/>
      <c r="Q3892" s="4"/>
      <c r="R3892" s="4"/>
      <c r="S3892" s="4"/>
      <c r="T3892" s="4"/>
      <c r="U3892" s="4"/>
      <c r="V3892" s="4"/>
    </row>
    <row r="3893" spans="1:22" ht="38.25" x14ac:dyDescent="0.25">
      <c r="A3893" s="312" t="s">
        <v>2271</v>
      </c>
      <c r="B3893" s="47" t="s">
        <v>2573</v>
      </c>
      <c r="C3893" s="140">
        <v>2024</v>
      </c>
      <c r="D3893" s="332">
        <v>0.38</v>
      </c>
      <c r="E3893" s="55">
        <v>1</v>
      </c>
      <c r="F3893" s="434">
        <v>15</v>
      </c>
      <c r="G3893" s="299">
        <v>24.7776</v>
      </c>
      <c r="H3893" s="289"/>
      <c r="I3893" s="4"/>
      <c r="J3893" s="4"/>
      <c r="K3893" s="4"/>
      <c r="L3893" s="4"/>
      <c r="M3893" s="4"/>
      <c r="N3893" s="4"/>
      <c r="O3893" s="4"/>
      <c r="P3893" s="4"/>
      <c r="Q3893" s="4"/>
      <c r="R3893" s="4"/>
      <c r="S3893" s="4"/>
      <c r="T3893" s="4"/>
      <c r="U3893" s="4"/>
      <c r="V3893" s="4"/>
    </row>
    <row r="3894" spans="1:22" ht="25.5" x14ac:dyDescent="0.25">
      <c r="A3894" s="312" t="s">
        <v>2271</v>
      </c>
      <c r="B3894" s="47" t="s">
        <v>2574</v>
      </c>
      <c r="C3894" s="140">
        <v>2024</v>
      </c>
      <c r="D3894" s="332">
        <v>0.38</v>
      </c>
      <c r="E3894" s="55">
        <v>1</v>
      </c>
      <c r="F3894" s="434">
        <v>31.72</v>
      </c>
      <c r="G3894" s="299">
        <v>24.7776</v>
      </c>
      <c r="H3894" s="289"/>
      <c r="I3894" s="4"/>
      <c r="J3894" s="4"/>
      <c r="K3894" s="4"/>
      <c r="L3894" s="4"/>
      <c r="M3894" s="4"/>
      <c r="N3894" s="4"/>
      <c r="O3894" s="4"/>
      <c r="P3894" s="4"/>
      <c r="Q3894" s="4"/>
      <c r="R3894" s="4"/>
      <c r="S3894" s="4"/>
      <c r="T3894" s="4"/>
      <c r="U3894" s="4"/>
      <c r="V3894" s="4"/>
    </row>
    <row r="3895" spans="1:22" ht="38.25" x14ac:dyDescent="0.25">
      <c r="A3895" s="312" t="s">
        <v>2271</v>
      </c>
      <c r="B3895" s="47" t="s">
        <v>2575</v>
      </c>
      <c r="C3895" s="140">
        <v>2024</v>
      </c>
      <c r="D3895" s="332">
        <v>0.38</v>
      </c>
      <c r="E3895" s="55">
        <v>1</v>
      </c>
      <c r="F3895" s="434">
        <v>15</v>
      </c>
      <c r="G3895" s="299">
        <v>24.7776</v>
      </c>
      <c r="H3895" s="289"/>
      <c r="I3895" s="4"/>
      <c r="J3895" s="4"/>
      <c r="K3895" s="4"/>
      <c r="L3895" s="4"/>
      <c r="M3895" s="4"/>
      <c r="N3895" s="4"/>
      <c r="O3895" s="4"/>
      <c r="P3895" s="4"/>
      <c r="Q3895" s="4"/>
      <c r="R3895" s="4"/>
      <c r="S3895" s="4"/>
      <c r="T3895" s="4"/>
      <c r="U3895" s="4"/>
      <c r="V3895" s="4"/>
    </row>
    <row r="3896" spans="1:22" ht="25.5" x14ac:dyDescent="0.25">
      <c r="A3896" s="312" t="s">
        <v>2271</v>
      </c>
      <c r="B3896" s="47" t="s">
        <v>2576</v>
      </c>
      <c r="C3896" s="140">
        <v>2024</v>
      </c>
      <c r="D3896" s="55">
        <v>10</v>
      </c>
      <c r="E3896" s="55">
        <v>1</v>
      </c>
      <c r="F3896" s="434">
        <v>500</v>
      </c>
      <c r="G3896" s="299">
        <v>484.60399999999998</v>
      </c>
      <c r="H3896" s="289"/>
      <c r="I3896" s="4"/>
      <c r="J3896" s="4"/>
      <c r="K3896" s="4"/>
      <c r="L3896" s="4"/>
      <c r="M3896" s="4"/>
      <c r="N3896" s="4"/>
      <c r="O3896" s="4"/>
      <c r="P3896" s="4"/>
      <c r="Q3896" s="4"/>
      <c r="R3896" s="4"/>
      <c r="S3896" s="4"/>
      <c r="T3896" s="4"/>
      <c r="U3896" s="4"/>
      <c r="V3896" s="4"/>
    </row>
    <row r="3897" spans="1:22" ht="38.25" x14ac:dyDescent="0.25">
      <c r="A3897" s="312" t="s">
        <v>2271</v>
      </c>
      <c r="B3897" s="47" t="s">
        <v>2577</v>
      </c>
      <c r="C3897" s="140">
        <v>2024</v>
      </c>
      <c r="D3897" s="332">
        <v>0.38</v>
      </c>
      <c r="E3897" s="55">
        <v>1</v>
      </c>
      <c r="F3897" s="434">
        <v>15</v>
      </c>
      <c r="G3897" s="299">
        <v>24.777760000000001</v>
      </c>
      <c r="H3897" s="289"/>
      <c r="I3897" s="4"/>
      <c r="J3897" s="4"/>
      <c r="K3897" s="4"/>
      <c r="L3897" s="4"/>
      <c r="M3897" s="4"/>
      <c r="N3897" s="4"/>
      <c r="O3897" s="4"/>
      <c r="P3897" s="4"/>
      <c r="Q3897" s="4"/>
      <c r="R3897" s="4"/>
      <c r="S3897" s="4"/>
      <c r="T3897" s="4"/>
      <c r="U3897" s="4"/>
      <c r="V3897" s="4"/>
    </row>
    <row r="3898" spans="1:22" ht="25.5" x14ac:dyDescent="0.25">
      <c r="A3898" s="312" t="s">
        <v>2271</v>
      </c>
      <c r="B3898" s="47" t="s">
        <v>2578</v>
      </c>
      <c r="C3898" s="140">
        <v>2024</v>
      </c>
      <c r="D3898" s="332">
        <v>0.38</v>
      </c>
      <c r="E3898" s="55">
        <v>1</v>
      </c>
      <c r="F3898" s="434">
        <v>135</v>
      </c>
      <c r="G3898" s="299">
        <v>24.777760000000001</v>
      </c>
      <c r="H3898" s="289"/>
      <c r="I3898" s="4"/>
      <c r="J3898" s="4"/>
      <c r="K3898" s="4"/>
      <c r="L3898" s="4"/>
      <c r="M3898" s="4"/>
      <c r="N3898" s="4"/>
      <c r="O3898" s="4"/>
      <c r="P3898" s="4"/>
      <c r="Q3898" s="4"/>
      <c r="R3898" s="4"/>
      <c r="S3898" s="4"/>
      <c r="T3898" s="4"/>
      <c r="U3898" s="4"/>
      <c r="V3898" s="4"/>
    </row>
    <row r="3899" spans="1:22" ht="25.5" x14ac:dyDescent="0.25">
      <c r="A3899" s="312" t="s">
        <v>2271</v>
      </c>
      <c r="B3899" s="47" t="s">
        <v>1971</v>
      </c>
      <c r="C3899" s="140">
        <v>2024</v>
      </c>
      <c r="D3899" s="332">
        <v>0.38</v>
      </c>
      <c r="E3899" s="55">
        <v>1</v>
      </c>
      <c r="F3899" s="434">
        <v>10</v>
      </c>
      <c r="G3899" s="299">
        <v>24.777760000000001</v>
      </c>
      <c r="H3899" s="289"/>
      <c r="I3899" s="4"/>
      <c r="J3899" s="4"/>
      <c r="K3899" s="4"/>
      <c r="L3899" s="4"/>
      <c r="M3899" s="4"/>
      <c r="N3899" s="4"/>
      <c r="O3899" s="4"/>
      <c r="P3899" s="4"/>
      <c r="Q3899" s="4"/>
      <c r="R3899" s="4"/>
      <c r="S3899" s="4"/>
      <c r="T3899" s="4"/>
      <c r="U3899" s="4"/>
      <c r="V3899" s="4"/>
    </row>
    <row r="3900" spans="1:22" ht="25.5" x14ac:dyDescent="0.25">
      <c r="A3900" s="312" t="s">
        <v>2271</v>
      </c>
      <c r="B3900" s="47" t="s">
        <v>2579</v>
      </c>
      <c r="C3900" s="140">
        <v>2024</v>
      </c>
      <c r="D3900" s="332">
        <v>0.38</v>
      </c>
      <c r="E3900" s="55">
        <v>1</v>
      </c>
      <c r="F3900" s="434">
        <v>10</v>
      </c>
      <c r="G3900" s="299">
        <v>24.777760000000001</v>
      </c>
      <c r="H3900" s="289"/>
      <c r="I3900" s="4"/>
      <c r="J3900" s="4"/>
      <c r="K3900" s="4"/>
      <c r="L3900" s="4"/>
      <c r="M3900" s="4"/>
      <c r="N3900" s="4"/>
      <c r="O3900" s="4"/>
      <c r="P3900" s="4"/>
      <c r="Q3900" s="4"/>
      <c r="R3900" s="4"/>
      <c r="S3900" s="4"/>
      <c r="T3900" s="4"/>
      <c r="U3900" s="4"/>
      <c r="V3900" s="4"/>
    </row>
    <row r="3901" spans="1:22" ht="38.25" x14ac:dyDescent="0.25">
      <c r="A3901" s="312" t="s">
        <v>2271</v>
      </c>
      <c r="B3901" s="47" t="s">
        <v>2580</v>
      </c>
      <c r="C3901" s="140">
        <v>2024</v>
      </c>
      <c r="D3901" s="332">
        <v>0.38</v>
      </c>
      <c r="E3901" s="55">
        <v>1</v>
      </c>
      <c r="F3901" s="434">
        <v>15</v>
      </c>
      <c r="G3901" s="299">
        <v>24.777760000000001</v>
      </c>
      <c r="H3901" s="289"/>
      <c r="I3901" s="4"/>
      <c r="J3901" s="4"/>
      <c r="K3901" s="4"/>
      <c r="L3901" s="4"/>
      <c r="M3901" s="4"/>
      <c r="N3901" s="4"/>
      <c r="O3901" s="4"/>
      <c r="P3901" s="4"/>
      <c r="Q3901" s="4"/>
      <c r="R3901" s="4"/>
      <c r="S3901" s="4"/>
      <c r="T3901" s="4"/>
      <c r="U3901" s="4"/>
      <c r="V3901" s="4"/>
    </row>
    <row r="3902" spans="1:22" x14ac:dyDescent="0.25">
      <c r="A3902" s="312" t="s">
        <v>2271</v>
      </c>
      <c r="B3902" s="47" t="s">
        <v>2581</v>
      </c>
      <c r="C3902" s="140">
        <v>2024</v>
      </c>
      <c r="D3902" s="332">
        <v>0.38</v>
      </c>
      <c r="E3902" s="55">
        <v>1</v>
      </c>
      <c r="F3902" s="434">
        <v>15</v>
      </c>
      <c r="G3902" s="299">
        <v>24.7776</v>
      </c>
      <c r="H3902" s="289"/>
      <c r="I3902" s="4"/>
      <c r="J3902" s="4"/>
      <c r="K3902" s="4"/>
      <c r="L3902" s="4"/>
      <c r="M3902" s="4"/>
      <c r="N3902" s="4"/>
      <c r="O3902" s="4"/>
      <c r="P3902" s="4"/>
      <c r="Q3902" s="4"/>
      <c r="R3902" s="4"/>
      <c r="S3902" s="4"/>
      <c r="T3902" s="4"/>
      <c r="U3902" s="4"/>
      <c r="V3902" s="4"/>
    </row>
    <row r="3903" spans="1:22" ht="38.25" x14ac:dyDescent="0.25">
      <c r="A3903" s="312" t="s">
        <v>2271</v>
      </c>
      <c r="B3903" s="47" t="s">
        <v>2582</v>
      </c>
      <c r="C3903" s="140">
        <v>2024</v>
      </c>
      <c r="D3903" s="332">
        <v>0.38</v>
      </c>
      <c r="E3903" s="55">
        <v>1</v>
      </c>
      <c r="F3903" s="434">
        <v>10</v>
      </c>
      <c r="G3903" s="299">
        <v>24.7776</v>
      </c>
      <c r="H3903" s="289"/>
      <c r="I3903" s="4"/>
      <c r="J3903" s="4"/>
      <c r="K3903" s="4"/>
      <c r="L3903" s="4"/>
      <c r="M3903" s="4"/>
      <c r="N3903" s="4"/>
      <c r="O3903" s="4"/>
      <c r="P3903" s="4"/>
      <c r="Q3903" s="4"/>
      <c r="R3903" s="4"/>
      <c r="S3903" s="4"/>
      <c r="T3903" s="4"/>
      <c r="U3903" s="4"/>
      <c r="V3903" s="4"/>
    </row>
    <row r="3904" spans="1:22" ht="25.5" x14ac:dyDescent="0.25">
      <c r="A3904" s="312" t="s">
        <v>2271</v>
      </c>
      <c r="B3904" s="47" t="s">
        <v>2583</v>
      </c>
      <c r="C3904" s="140">
        <v>2024</v>
      </c>
      <c r="D3904" s="332">
        <v>0.38</v>
      </c>
      <c r="E3904" s="55">
        <v>1</v>
      </c>
      <c r="F3904" s="434">
        <v>7.5</v>
      </c>
      <c r="G3904" s="298">
        <v>25.053999999999998</v>
      </c>
      <c r="H3904" s="289"/>
      <c r="I3904" s="4"/>
      <c r="J3904" s="4"/>
      <c r="K3904" s="4"/>
      <c r="L3904" s="4"/>
      <c r="M3904" s="4"/>
      <c r="N3904" s="4"/>
      <c r="O3904" s="4"/>
      <c r="P3904" s="4"/>
      <c r="Q3904" s="4"/>
      <c r="R3904" s="4"/>
      <c r="S3904" s="4"/>
      <c r="T3904" s="4"/>
      <c r="U3904" s="4"/>
      <c r="V3904" s="4"/>
    </row>
    <row r="3905" spans="1:22" x14ac:dyDescent="0.25">
      <c r="A3905" s="312" t="s">
        <v>2271</v>
      </c>
      <c r="B3905" s="47" t="s">
        <v>2584</v>
      </c>
      <c r="C3905" s="140">
        <v>2024</v>
      </c>
      <c r="D3905" s="332">
        <v>10</v>
      </c>
      <c r="E3905" s="55">
        <v>1</v>
      </c>
      <c r="F3905" s="434">
        <v>364</v>
      </c>
      <c r="G3905" s="298">
        <v>436.63</v>
      </c>
      <c r="H3905" s="289"/>
      <c r="I3905" s="4"/>
      <c r="J3905" s="4"/>
      <c r="K3905" s="4"/>
      <c r="L3905" s="4"/>
      <c r="M3905" s="4"/>
      <c r="N3905" s="4"/>
      <c r="O3905" s="4"/>
      <c r="P3905" s="4"/>
      <c r="Q3905" s="4"/>
      <c r="R3905" s="4"/>
      <c r="S3905" s="4"/>
      <c r="T3905" s="4"/>
      <c r="U3905" s="4"/>
      <c r="V3905" s="4"/>
    </row>
    <row r="3906" spans="1:22" ht="38.25" x14ac:dyDescent="0.25">
      <c r="A3906" s="312" t="s">
        <v>2271</v>
      </c>
      <c r="B3906" s="47" t="s">
        <v>2585</v>
      </c>
      <c r="C3906" s="140">
        <v>2024</v>
      </c>
      <c r="D3906" s="332">
        <v>0.22</v>
      </c>
      <c r="E3906" s="55">
        <v>1</v>
      </c>
      <c r="F3906" s="434">
        <v>4</v>
      </c>
      <c r="G3906" s="298">
        <v>25.053999999999998</v>
      </c>
      <c r="H3906" s="289"/>
      <c r="I3906" s="4"/>
      <c r="J3906" s="4"/>
      <c r="K3906" s="4"/>
      <c r="L3906" s="4"/>
      <c r="M3906" s="4"/>
      <c r="N3906" s="4"/>
      <c r="O3906" s="4"/>
      <c r="P3906" s="4"/>
      <c r="Q3906" s="4"/>
      <c r="R3906" s="4"/>
      <c r="S3906" s="4"/>
      <c r="T3906" s="4"/>
      <c r="U3906" s="4"/>
      <c r="V3906" s="4"/>
    </row>
    <row r="3907" spans="1:22" ht="25.5" x14ac:dyDescent="0.25">
      <c r="A3907" s="312" t="s">
        <v>2271</v>
      </c>
      <c r="B3907" s="50" t="s">
        <v>2480</v>
      </c>
      <c r="C3907" s="140">
        <v>2024</v>
      </c>
      <c r="D3907" s="332">
        <v>0.38</v>
      </c>
      <c r="E3907" s="55">
        <v>1</v>
      </c>
      <c r="F3907" s="434">
        <v>15</v>
      </c>
      <c r="G3907" s="298">
        <v>25.053999999999998</v>
      </c>
      <c r="H3907" s="289"/>
      <c r="I3907" s="4"/>
      <c r="J3907" s="4"/>
      <c r="K3907" s="4"/>
      <c r="L3907" s="4"/>
      <c r="M3907" s="4"/>
      <c r="N3907" s="4"/>
      <c r="O3907" s="4"/>
      <c r="P3907" s="4"/>
      <c r="Q3907" s="4"/>
      <c r="R3907" s="4"/>
      <c r="S3907" s="4"/>
      <c r="T3907" s="4"/>
      <c r="U3907" s="4"/>
      <c r="V3907" s="4"/>
    </row>
    <row r="3908" spans="1:22" ht="38.25" x14ac:dyDescent="0.25">
      <c r="A3908" s="312" t="s">
        <v>2271</v>
      </c>
      <c r="B3908" s="47" t="s">
        <v>2586</v>
      </c>
      <c r="C3908" s="140">
        <v>2024</v>
      </c>
      <c r="D3908" s="332">
        <v>0.38</v>
      </c>
      <c r="E3908" s="55">
        <v>1</v>
      </c>
      <c r="F3908" s="434">
        <v>50</v>
      </c>
      <c r="G3908" s="298">
        <v>25.053999999999998</v>
      </c>
      <c r="H3908" s="289"/>
      <c r="I3908" s="4"/>
      <c r="J3908" s="4"/>
      <c r="K3908" s="4"/>
      <c r="L3908" s="4"/>
      <c r="M3908" s="4"/>
      <c r="N3908" s="4"/>
      <c r="O3908" s="4"/>
      <c r="P3908" s="4"/>
      <c r="Q3908" s="4"/>
      <c r="R3908" s="4"/>
      <c r="S3908" s="4"/>
      <c r="T3908" s="4"/>
      <c r="U3908" s="4"/>
      <c r="V3908" s="4"/>
    </row>
    <row r="3909" spans="1:22" ht="25.5" x14ac:dyDescent="0.25">
      <c r="A3909" s="312" t="s">
        <v>2271</v>
      </c>
      <c r="B3909" s="47" t="s">
        <v>2587</v>
      </c>
      <c r="C3909" s="140">
        <v>2024</v>
      </c>
      <c r="D3909" s="332">
        <v>0.38</v>
      </c>
      <c r="E3909" s="55">
        <v>1</v>
      </c>
      <c r="F3909" s="434">
        <v>15</v>
      </c>
      <c r="G3909" s="298">
        <v>25.053999999999998</v>
      </c>
      <c r="H3909" s="289"/>
      <c r="I3909" s="4"/>
      <c r="J3909" s="4"/>
      <c r="K3909" s="4"/>
      <c r="L3909" s="4"/>
      <c r="M3909" s="4"/>
      <c r="N3909" s="4"/>
      <c r="O3909" s="4"/>
      <c r="P3909" s="4"/>
      <c r="Q3909" s="4"/>
      <c r="R3909" s="4"/>
      <c r="S3909" s="4"/>
      <c r="T3909" s="4"/>
      <c r="U3909" s="4"/>
      <c r="V3909" s="4"/>
    </row>
    <row r="3910" spans="1:22" ht="25.5" x14ac:dyDescent="0.25">
      <c r="A3910" s="312" t="s">
        <v>2271</v>
      </c>
      <c r="B3910" s="47" t="s">
        <v>2588</v>
      </c>
      <c r="C3910" s="140">
        <v>2024</v>
      </c>
      <c r="D3910" s="332">
        <v>0.22</v>
      </c>
      <c r="E3910" s="55">
        <v>1</v>
      </c>
      <c r="F3910" s="434">
        <v>15</v>
      </c>
      <c r="G3910" s="298">
        <v>28.994</v>
      </c>
      <c r="H3910" s="289"/>
      <c r="I3910" s="4"/>
      <c r="J3910" s="4"/>
      <c r="K3910" s="4"/>
      <c r="L3910" s="4"/>
      <c r="M3910" s="4"/>
      <c r="N3910" s="4"/>
      <c r="O3910" s="4"/>
      <c r="P3910" s="4"/>
      <c r="Q3910" s="4"/>
      <c r="R3910" s="4"/>
      <c r="S3910" s="4"/>
      <c r="T3910" s="4"/>
      <c r="U3910" s="4"/>
      <c r="V3910" s="4"/>
    </row>
    <row r="3911" spans="1:22" ht="25.5" x14ac:dyDescent="0.25">
      <c r="A3911" s="312" t="s">
        <v>2271</v>
      </c>
      <c r="B3911" s="47" t="s">
        <v>2589</v>
      </c>
      <c r="C3911" s="140">
        <v>2024</v>
      </c>
      <c r="D3911" s="332">
        <v>0.22</v>
      </c>
      <c r="E3911" s="55">
        <v>1</v>
      </c>
      <c r="F3911" s="434">
        <v>15</v>
      </c>
      <c r="G3911" s="298">
        <v>28.994</v>
      </c>
      <c r="H3911" s="289"/>
      <c r="I3911" s="4"/>
      <c r="J3911" s="4"/>
      <c r="K3911" s="4"/>
      <c r="L3911" s="4"/>
      <c r="M3911" s="4"/>
      <c r="N3911" s="4"/>
      <c r="O3911" s="4"/>
      <c r="P3911" s="4"/>
      <c r="Q3911" s="4"/>
      <c r="R3911" s="4"/>
      <c r="S3911" s="4"/>
      <c r="T3911" s="4"/>
      <c r="U3911" s="4"/>
      <c r="V3911" s="4"/>
    </row>
    <row r="3912" spans="1:22" ht="25.5" x14ac:dyDescent="0.25">
      <c r="A3912" s="312" t="s">
        <v>2271</v>
      </c>
      <c r="B3912" s="47" t="s">
        <v>2590</v>
      </c>
      <c r="C3912" s="140">
        <v>2024</v>
      </c>
      <c r="D3912" s="332">
        <v>0.38</v>
      </c>
      <c r="E3912" s="55">
        <v>1</v>
      </c>
      <c r="F3912" s="434">
        <v>10</v>
      </c>
      <c r="G3912" s="298">
        <v>28.994</v>
      </c>
      <c r="H3912" s="289"/>
      <c r="I3912" s="4"/>
      <c r="J3912" s="4"/>
      <c r="K3912" s="4"/>
      <c r="L3912" s="4"/>
      <c r="M3912" s="4"/>
      <c r="N3912" s="4"/>
      <c r="O3912" s="4"/>
      <c r="P3912" s="4"/>
      <c r="Q3912" s="4"/>
      <c r="R3912" s="4"/>
      <c r="S3912" s="4"/>
      <c r="T3912" s="4"/>
      <c r="U3912" s="4"/>
      <c r="V3912" s="4"/>
    </row>
    <row r="3913" spans="1:22" ht="25.5" x14ac:dyDescent="0.25">
      <c r="A3913" s="312" t="s">
        <v>2271</v>
      </c>
      <c r="B3913" s="47" t="s">
        <v>2591</v>
      </c>
      <c r="C3913" s="140">
        <v>2024</v>
      </c>
      <c r="D3913" s="332">
        <v>0.38</v>
      </c>
      <c r="E3913" s="55">
        <v>1</v>
      </c>
      <c r="F3913" s="434">
        <v>45</v>
      </c>
      <c r="G3913" s="298">
        <v>29.649000000000001</v>
      </c>
      <c r="H3913" s="289"/>
      <c r="I3913" s="4"/>
      <c r="J3913" s="4"/>
      <c r="K3913" s="4"/>
      <c r="L3913" s="4"/>
      <c r="M3913" s="4"/>
      <c r="N3913" s="4"/>
      <c r="O3913" s="4"/>
      <c r="P3913" s="4"/>
      <c r="Q3913" s="4"/>
      <c r="R3913" s="4"/>
      <c r="S3913" s="4"/>
      <c r="T3913" s="4"/>
      <c r="U3913" s="4"/>
      <c r="V3913" s="4"/>
    </row>
    <row r="3914" spans="1:22" ht="38.25" x14ac:dyDescent="0.25">
      <c r="A3914" s="312" t="s">
        <v>2271</v>
      </c>
      <c r="B3914" s="47" t="s">
        <v>2592</v>
      </c>
      <c r="C3914" s="140">
        <v>2024</v>
      </c>
      <c r="D3914" s="332">
        <v>10</v>
      </c>
      <c r="E3914" s="55">
        <v>1</v>
      </c>
      <c r="F3914" s="434">
        <v>280</v>
      </c>
      <c r="G3914" s="298">
        <v>448.12700000000001</v>
      </c>
      <c r="H3914" s="289"/>
      <c r="I3914" s="4"/>
      <c r="J3914" s="4"/>
      <c r="K3914" s="4"/>
      <c r="L3914" s="4"/>
      <c r="M3914" s="4"/>
      <c r="N3914" s="4"/>
      <c r="O3914" s="4"/>
      <c r="P3914" s="4"/>
      <c r="Q3914" s="4"/>
      <c r="R3914" s="4"/>
      <c r="S3914" s="4"/>
      <c r="T3914" s="4"/>
      <c r="U3914" s="4"/>
      <c r="V3914" s="4"/>
    </row>
    <row r="3915" spans="1:22" ht="25.5" x14ac:dyDescent="0.25">
      <c r="A3915" s="312" t="s">
        <v>2271</v>
      </c>
      <c r="B3915" s="47" t="s">
        <v>2593</v>
      </c>
      <c r="C3915" s="140">
        <v>2024</v>
      </c>
      <c r="D3915" s="332">
        <v>0.38</v>
      </c>
      <c r="E3915" s="55">
        <v>1</v>
      </c>
      <c r="F3915" s="434">
        <v>15</v>
      </c>
      <c r="G3915" s="298">
        <v>28.994</v>
      </c>
      <c r="H3915" s="289"/>
      <c r="I3915" s="4"/>
      <c r="J3915" s="4"/>
      <c r="K3915" s="4"/>
      <c r="L3915" s="4"/>
      <c r="M3915" s="4"/>
      <c r="N3915" s="4"/>
      <c r="O3915" s="4"/>
      <c r="P3915" s="4"/>
      <c r="Q3915" s="4"/>
      <c r="R3915" s="4"/>
      <c r="S3915" s="4"/>
      <c r="T3915" s="4"/>
      <c r="U3915" s="4"/>
      <c r="V3915" s="4"/>
    </row>
    <row r="3916" spans="1:22" ht="38.25" x14ac:dyDescent="0.25">
      <c r="A3916" s="312" t="s">
        <v>2271</v>
      </c>
      <c r="B3916" s="47" t="s">
        <v>2594</v>
      </c>
      <c r="C3916" s="140">
        <v>2024</v>
      </c>
      <c r="D3916" s="332">
        <v>0.38</v>
      </c>
      <c r="E3916" s="55">
        <v>1</v>
      </c>
      <c r="F3916" s="434">
        <v>20</v>
      </c>
      <c r="G3916" s="298">
        <v>28.994</v>
      </c>
      <c r="H3916" s="289"/>
      <c r="I3916" s="4"/>
      <c r="J3916" s="4"/>
      <c r="K3916" s="4"/>
      <c r="L3916" s="4"/>
      <c r="M3916" s="4"/>
      <c r="N3916" s="4"/>
      <c r="O3916" s="4"/>
      <c r="P3916" s="4"/>
      <c r="Q3916" s="4"/>
      <c r="R3916" s="4"/>
      <c r="S3916" s="4"/>
      <c r="T3916" s="4"/>
      <c r="U3916" s="4"/>
      <c r="V3916" s="4"/>
    </row>
    <row r="3917" spans="1:22" ht="25.5" x14ac:dyDescent="0.25">
      <c r="A3917" s="312" t="s">
        <v>2271</v>
      </c>
      <c r="B3917" s="47" t="s">
        <v>2595</v>
      </c>
      <c r="C3917" s="140">
        <v>2024</v>
      </c>
      <c r="D3917" s="332">
        <v>0.38</v>
      </c>
      <c r="E3917" s="55">
        <v>1</v>
      </c>
      <c r="F3917" s="434">
        <v>10</v>
      </c>
      <c r="G3917" s="298">
        <v>28.994</v>
      </c>
      <c r="H3917" s="289"/>
      <c r="I3917" s="4"/>
      <c r="J3917" s="4"/>
      <c r="K3917" s="4"/>
      <c r="L3917" s="4"/>
      <c r="M3917" s="4"/>
      <c r="N3917" s="4"/>
      <c r="O3917" s="4"/>
      <c r="P3917" s="4"/>
      <c r="Q3917" s="4"/>
      <c r="R3917" s="4"/>
      <c r="S3917" s="4"/>
      <c r="T3917" s="4"/>
      <c r="U3917" s="4"/>
      <c r="V3917" s="4"/>
    </row>
    <row r="3918" spans="1:22" ht="25.5" x14ac:dyDescent="0.25">
      <c r="A3918" s="312" t="s">
        <v>2271</v>
      </c>
      <c r="B3918" s="47" t="s">
        <v>2596</v>
      </c>
      <c r="C3918" s="140">
        <v>2024</v>
      </c>
      <c r="D3918" s="332">
        <v>0.38</v>
      </c>
      <c r="E3918" s="55">
        <v>1</v>
      </c>
      <c r="F3918" s="434">
        <v>3</v>
      </c>
      <c r="G3918" s="298">
        <v>28.994</v>
      </c>
      <c r="H3918" s="289"/>
      <c r="I3918" s="4"/>
      <c r="J3918" s="4"/>
      <c r="K3918" s="4"/>
      <c r="L3918" s="4"/>
      <c r="M3918" s="4"/>
      <c r="N3918" s="4"/>
      <c r="O3918" s="4"/>
      <c r="P3918" s="4"/>
      <c r="Q3918" s="4"/>
      <c r="R3918" s="4"/>
      <c r="S3918" s="4"/>
      <c r="T3918" s="4"/>
      <c r="U3918" s="4"/>
      <c r="V3918" s="4"/>
    </row>
    <row r="3919" spans="1:22" x14ac:dyDescent="0.25">
      <c r="A3919" s="312" t="s">
        <v>2271</v>
      </c>
      <c r="B3919" s="47" t="s">
        <v>2597</v>
      </c>
      <c r="C3919" s="140">
        <v>2024</v>
      </c>
      <c r="D3919" s="332">
        <v>0.38</v>
      </c>
      <c r="E3919" s="55">
        <v>1</v>
      </c>
      <c r="F3919" s="434">
        <v>90</v>
      </c>
      <c r="G3919" s="298">
        <v>38.229999999999997</v>
      </c>
      <c r="H3919" s="289"/>
      <c r="I3919" s="4"/>
      <c r="J3919" s="4"/>
      <c r="K3919" s="4"/>
      <c r="L3919" s="4"/>
      <c r="M3919" s="4"/>
      <c r="N3919" s="4"/>
      <c r="O3919" s="4"/>
      <c r="P3919" s="4"/>
      <c r="Q3919" s="4"/>
      <c r="R3919" s="4"/>
      <c r="S3919" s="4"/>
      <c r="T3919" s="4"/>
      <c r="U3919" s="4"/>
      <c r="V3919" s="4"/>
    </row>
    <row r="3920" spans="1:22" ht="25.5" x14ac:dyDescent="0.25">
      <c r="A3920" s="312" t="s">
        <v>2271</v>
      </c>
      <c r="B3920" s="47" t="s">
        <v>2598</v>
      </c>
      <c r="C3920" s="140">
        <v>2024</v>
      </c>
      <c r="D3920" s="332">
        <v>0.38</v>
      </c>
      <c r="E3920" s="55">
        <v>1</v>
      </c>
      <c r="F3920" s="434">
        <v>15</v>
      </c>
      <c r="G3920" s="298">
        <v>28.994</v>
      </c>
      <c r="H3920" s="289"/>
      <c r="I3920" s="4"/>
      <c r="J3920" s="4"/>
      <c r="K3920" s="4"/>
      <c r="L3920" s="4"/>
      <c r="M3920" s="4"/>
      <c r="N3920" s="4"/>
      <c r="O3920" s="4"/>
      <c r="P3920" s="4"/>
      <c r="Q3920" s="4"/>
      <c r="R3920" s="4"/>
      <c r="S3920" s="4"/>
      <c r="T3920" s="4"/>
      <c r="U3920" s="4"/>
      <c r="V3920" s="4"/>
    </row>
    <row r="3921" spans="1:22" ht="25.5" x14ac:dyDescent="0.25">
      <c r="A3921" s="312" t="s">
        <v>2271</v>
      </c>
      <c r="B3921" s="47" t="s">
        <v>2599</v>
      </c>
      <c r="C3921" s="140">
        <v>2024</v>
      </c>
      <c r="D3921" s="332">
        <v>0.38</v>
      </c>
      <c r="E3921" s="55">
        <v>1</v>
      </c>
      <c r="F3921" s="434">
        <v>12</v>
      </c>
      <c r="G3921" s="298">
        <v>28.994</v>
      </c>
      <c r="H3921" s="289"/>
      <c r="I3921" s="4"/>
      <c r="J3921" s="4"/>
      <c r="K3921" s="4"/>
      <c r="L3921" s="4"/>
      <c r="M3921" s="4"/>
      <c r="N3921" s="4"/>
      <c r="O3921" s="4"/>
      <c r="P3921" s="4"/>
      <c r="Q3921" s="4"/>
      <c r="R3921" s="4"/>
      <c r="S3921" s="4"/>
      <c r="T3921" s="4"/>
      <c r="U3921" s="4"/>
      <c r="V3921" s="4"/>
    </row>
    <row r="3922" spans="1:22" ht="38.25" x14ac:dyDescent="0.25">
      <c r="A3922" s="312" t="s">
        <v>2271</v>
      </c>
      <c r="B3922" s="47" t="s">
        <v>2600</v>
      </c>
      <c r="C3922" s="140">
        <v>2024</v>
      </c>
      <c r="D3922" s="332">
        <v>0.38</v>
      </c>
      <c r="E3922" s="55">
        <v>1</v>
      </c>
      <c r="F3922" s="434">
        <v>15</v>
      </c>
      <c r="G3922" s="298">
        <v>28.994</v>
      </c>
      <c r="H3922" s="289"/>
      <c r="I3922" s="4"/>
      <c r="J3922" s="4"/>
      <c r="K3922" s="4"/>
      <c r="L3922" s="4"/>
      <c r="M3922" s="4"/>
      <c r="N3922" s="4"/>
      <c r="O3922" s="4"/>
      <c r="P3922" s="4"/>
      <c r="Q3922" s="4"/>
      <c r="R3922" s="4"/>
      <c r="S3922" s="4"/>
      <c r="T3922" s="4"/>
      <c r="U3922" s="4"/>
      <c r="V3922" s="4"/>
    </row>
    <row r="3923" spans="1:22" ht="38.25" x14ac:dyDescent="0.25">
      <c r="A3923" s="312" t="s">
        <v>2271</v>
      </c>
      <c r="B3923" s="47" t="s">
        <v>2601</v>
      </c>
      <c r="C3923" s="140">
        <v>2024</v>
      </c>
      <c r="D3923" s="332">
        <v>0.38</v>
      </c>
      <c r="E3923" s="55">
        <v>1</v>
      </c>
      <c r="F3923" s="434">
        <v>15</v>
      </c>
      <c r="G3923" s="298">
        <v>28.994</v>
      </c>
      <c r="H3923" s="289"/>
      <c r="I3923" s="4"/>
      <c r="J3923" s="4"/>
      <c r="K3923" s="4"/>
      <c r="L3923" s="4"/>
      <c r="M3923" s="4"/>
      <c r="N3923" s="4"/>
      <c r="O3923" s="4"/>
      <c r="P3923" s="4"/>
      <c r="Q3923" s="4"/>
      <c r="R3923" s="4"/>
      <c r="S3923" s="4"/>
      <c r="T3923" s="4"/>
      <c r="U3923" s="4"/>
      <c r="V3923" s="4"/>
    </row>
    <row r="3924" spans="1:22" ht="25.5" x14ac:dyDescent="0.25">
      <c r="A3924" s="312" t="s">
        <v>2271</v>
      </c>
      <c r="B3924" s="47" t="s">
        <v>2602</v>
      </c>
      <c r="C3924" s="140">
        <v>2024</v>
      </c>
      <c r="D3924" s="332">
        <v>0.38</v>
      </c>
      <c r="E3924" s="55">
        <v>1</v>
      </c>
      <c r="F3924" s="434">
        <v>15</v>
      </c>
      <c r="G3924" s="298">
        <v>28.994</v>
      </c>
      <c r="H3924" s="289"/>
      <c r="I3924" s="4"/>
      <c r="J3924" s="4"/>
      <c r="K3924" s="4"/>
      <c r="L3924" s="4"/>
      <c r="M3924" s="4"/>
      <c r="N3924" s="4"/>
      <c r="O3924" s="4"/>
      <c r="P3924" s="4"/>
      <c r="Q3924" s="4"/>
      <c r="R3924" s="4"/>
      <c r="S3924" s="4"/>
      <c r="T3924" s="4"/>
      <c r="U3924" s="4"/>
      <c r="V3924" s="4"/>
    </row>
    <row r="3925" spans="1:22" ht="25.5" x14ac:dyDescent="0.25">
      <c r="A3925" s="312" t="s">
        <v>2271</v>
      </c>
      <c r="B3925" s="47" t="s">
        <v>2603</v>
      </c>
      <c r="C3925" s="140">
        <v>2024</v>
      </c>
      <c r="D3925" s="332">
        <v>0.38</v>
      </c>
      <c r="E3925" s="55">
        <v>1</v>
      </c>
      <c r="F3925" s="434">
        <v>15</v>
      </c>
      <c r="G3925" s="298">
        <v>28.994</v>
      </c>
      <c r="H3925" s="289"/>
      <c r="I3925" s="4"/>
      <c r="J3925" s="4"/>
      <c r="K3925" s="4"/>
      <c r="L3925" s="4"/>
      <c r="M3925" s="4"/>
      <c r="N3925" s="4"/>
      <c r="O3925" s="4"/>
      <c r="P3925" s="4"/>
      <c r="Q3925" s="4"/>
      <c r="R3925" s="4"/>
      <c r="S3925" s="4"/>
      <c r="T3925" s="4"/>
      <c r="U3925" s="4"/>
      <c r="V3925" s="4"/>
    </row>
    <row r="3926" spans="1:22" ht="25.5" x14ac:dyDescent="0.25">
      <c r="A3926" s="312" t="s">
        <v>2271</v>
      </c>
      <c r="B3926" s="47" t="s">
        <v>2604</v>
      </c>
      <c r="C3926" s="140">
        <v>2024</v>
      </c>
      <c r="D3926" s="332">
        <v>0.38</v>
      </c>
      <c r="E3926" s="55">
        <v>1</v>
      </c>
      <c r="F3926" s="434">
        <v>15</v>
      </c>
      <c r="G3926" s="298">
        <v>28.994</v>
      </c>
      <c r="H3926" s="289"/>
      <c r="I3926" s="4"/>
      <c r="J3926" s="4"/>
      <c r="K3926" s="4"/>
      <c r="L3926" s="4"/>
      <c r="M3926" s="4"/>
      <c r="N3926" s="4"/>
      <c r="O3926" s="4"/>
      <c r="P3926" s="4"/>
      <c r="Q3926" s="4"/>
      <c r="R3926" s="4"/>
      <c r="S3926" s="4"/>
      <c r="T3926" s="4"/>
      <c r="U3926" s="4"/>
      <c r="V3926" s="4"/>
    </row>
    <row r="3927" spans="1:22" ht="25.5" x14ac:dyDescent="0.25">
      <c r="A3927" s="312" t="s">
        <v>2271</v>
      </c>
      <c r="B3927" s="47" t="s">
        <v>2605</v>
      </c>
      <c r="C3927" s="140">
        <v>2024</v>
      </c>
      <c r="D3927" s="339">
        <v>0.38</v>
      </c>
      <c r="E3927" s="55">
        <v>1</v>
      </c>
      <c r="F3927" s="434">
        <v>15</v>
      </c>
      <c r="G3927" s="298">
        <v>28.994</v>
      </c>
      <c r="H3927" s="289"/>
      <c r="I3927" s="4"/>
      <c r="J3927" s="4"/>
      <c r="K3927" s="4"/>
      <c r="L3927" s="4"/>
      <c r="M3927" s="4"/>
      <c r="N3927" s="4"/>
      <c r="O3927" s="4"/>
      <c r="P3927" s="4"/>
      <c r="Q3927" s="4"/>
      <c r="R3927" s="4"/>
      <c r="S3927" s="4"/>
      <c r="T3927" s="4"/>
      <c r="U3927" s="4"/>
      <c r="V3927" s="4"/>
    </row>
    <row r="3928" spans="1:22" ht="38.25" x14ac:dyDescent="0.25">
      <c r="A3928" s="312" t="s">
        <v>2271</v>
      </c>
      <c r="B3928" s="47" t="s">
        <v>2606</v>
      </c>
      <c r="C3928" s="172">
        <v>2024</v>
      </c>
      <c r="D3928" s="341">
        <v>0.38</v>
      </c>
      <c r="E3928" s="169">
        <v>1</v>
      </c>
      <c r="F3928" s="437">
        <v>15</v>
      </c>
      <c r="G3928" s="298">
        <v>28.994</v>
      </c>
      <c r="H3928" s="289"/>
      <c r="I3928" s="4"/>
      <c r="J3928" s="4"/>
      <c r="K3928" s="4"/>
      <c r="L3928" s="4"/>
      <c r="M3928" s="4"/>
      <c r="N3928" s="4"/>
      <c r="O3928" s="4"/>
      <c r="P3928" s="4"/>
      <c r="Q3928" s="4"/>
      <c r="R3928" s="4"/>
      <c r="S3928" s="4"/>
      <c r="T3928" s="4"/>
      <c r="U3928" s="4"/>
      <c r="V3928" s="4"/>
    </row>
    <row r="3929" spans="1:22" ht="38.25" x14ac:dyDescent="0.25">
      <c r="A3929" s="312" t="s">
        <v>2271</v>
      </c>
      <c r="B3929" s="47" t="s">
        <v>2607</v>
      </c>
      <c r="C3929" s="140">
        <v>2024</v>
      </c>
      <c r="D3929" s="340">
        <v>0.38</v>
      </c>
      <c r="E3929" s="55">
        <v>1</v>
      </c>
      <c r="F3929" s="440">
        <v>30</v>
      </c>
      <c r="G3929" s="298">
        <v>28.994</v>
      </c>
      <c r="H3929" s="289"/>
      <c r="I3929" s="4"/>
      <c r="J3929" s="4"/>
      <c r="K3929" s="4"/>
      <c r="L3929" s="4"/>
      <c r="M3929" s="4"/>
      <c r="N3929" s="4"/>
      <c r="O3929" s="4"/>
      <c r="P3929" s="4"/>
      <c r="Q3929" s="4"/>
      <c r="R3929" s="4"/>
      <c r="S3929" s="4"/>
      <c r="T3929" s="4"/>
      <c r="U3929" s="4"/>
      <c r="V3929" s="4"/>
    </row>
    <row r="3930" spans="1:22" ht="25.5" x14ac:dyDescent="0.25">
      <c r="A3930" s="312" t="s">
        <v>2271</v>
      </c>
      <c r="B3930" s="47" t="s">
        <v>2608</v>
      </c>
      <c r="C3930" s="140">
        <v>2024</v>
      </c>
      <c r="D3930" s="332">
        <v>0.38</v>
      </c>
      <c r="E3930" s="55">
        <v>1</v>
      </c>
      <c r="F3930" s="434">
        <v>6</v>
      </c>
      <c r="G3930" s="298">
        <v>28.142435000000003</v>
      </c>
      <c r="H3930" s="289"/>
      <c r="I3930" s="4"/>
      <c r="J3930" s="4"/>
      <c r="K3930" s="4"/>
      <c r="L3930" s="4"/>
      <c r="M3930" s="4"/>
      <c r="N3930" s="4"/>
      <c r="O3930" s="4"/>
      <c r="P3930" s="4"/>
      <c r="Q3930" s="4"/>
      <c r="R3930" s="4"/>
      <c r="S3930" s="4"/>
      <c r="T3930" s="4"/>
      <c r="U3930" s="4"/>
      <c r="V3930" s="4"/>
    </row>
    <row r="3931" spans="1:22" ht="25.5" x14ac:dyDescent="0.25">
      <c r="A3931" s="312" t="s">
        <v>2271</v>
      </c>
      <c r="B3931" s="47" t="s">
        <v>2609</v>
      </c>
      <c r="C3931" s="140">
        <v>2024</v>
      </c>
      <c r="D3931" s="332">
        <v>0.38</v>
      </c>
      <c r="E3931" s="55">
        <v>1</v>
      </c>
      <c r="F3931" s="434">
        <v>10</v>
      </c>
      <c r="G3931" s="298">
        <v>28.142435000000003</v>
      </c>
      <c r="H3931" s="289"/>
      <c r="I3931" s="4"/>
      <c r="J3931" s="4"/>
      <c r="K3931" s="4"/>
      <c r="L3931" s="4"/>
      <c r="M3931" s="4"/>
      <c r="N3931" s="4"/>
      <c r="O3931" s="4"/>
      <c r="P3931" s="4"/>
      <c r="Q3931" s="4"/>
      <c r="R3931" s="4"/>
      <c r="S3931" s="4"/>
      <c r="T3931" s="4"/>
      <c r="U3931" s="4"/>
      <c r="V3931" s="4"/>
    </row>
    <row r="3932" spans="1:22" ht="25.5" x14ac:dyDescent="0.25">
      <c r="A3932" s="312" t="s">
        <v>2271</v>
      </c>
      <c r="B3932" s="47" t="s">
        <v>2610</v>
      </c>
      <c r="C3932" s="140">
        <v>2024</v>
      </c>
      <c r="D3932" s="332">
        <v>0.38</v>
      </c>
      <c r="E3932" s="55">
        <v>1</v>
      </c>
      <c r="F3932" s="434">
        <v>15</v>
      </c>
      <c r="G3932" s="298">
        <v>28.142435000000003</v>
      </c>
      <c r="H3932" s="289"/>
      <c r="I3932" s="4"/>
      <c r="J3932" s="4"/>
      <c r="K3932" s="4"/>
      <c r="L3932" s="4"/>
      <c r="M3932" s="4"/>
      <c r="N3932" s="4"/>
      <c r="O3932" s="4"/>
      <c r="P3932" s="4"/>
      <c r="Q3932" s="4"/>
      <c r="R3932" s="4"/>
      <c r="S3932" s="4"/>
      <c r="T3932" s="4"/>
      <c r="U3932" s="4"/>
      <c r="V3932" s="4"/>
    </row>
    <row r="3933" spans="1:22" ht="38.25" x14ac:dyDescent="0.25">
      <c r="A3933" s="312" t="s">
        <v>2271</v>
      </c>
      <c r="B3933" s="47" t="s">
        <v>2611</v>
      </c>
      <c r="C3933" s="140">
        <v>2024</v>
      </c>
      <c r="D3933" s="332">
        <v>0.38</v>
      </c>
      <c r="E3933" s="55">
        <v>1</v>
      </c>
      <c r="F3933" s="434">
        <v>15</v>
      </c>
      <c r="G3933" s="298">
        <v>28.142435000000003</v>
      </c>
      <c r="H3933" s="289"/>
      <c r="I3933" s="4"/>
      <c r="J3933" s="4"/>
      <c r="K3933" s="4"/>
      <c r="L3933" s="4"/>
      <c r="M3933" s="4"/>
      <c r="N3933" s="4"/>
      <c r="O3933" s="4"/>
      <c r="P3933" s="4"/>
      <c r="Q3933" s="4"/>
      <c r="R3933" s="4"/>
      <c r="S3933" s="4"/>
      <c r="T3933" s="4"/>
      <c r="U3933" s="4"/>
      <c r="V3933" s="4"/>
    </row>
    <row r="3934" spans="1:22" ht="38.25" x14ac:dyDescent="0.25">
      <c r="A3934" s="312" t="s">
        <v>2271</v>
      </c>
      <c r="B3934" s="47" t="s">
        <v>2612</v>
      </c>
      <c r="C3934" s="140">
        <v>2024</v>
      </c>
      <c r="D3934" s="332">
        <v>6</v>
      </c>
      <c r="E3934" s="55">
        <v>1</v>
      </c>
      <c r="F3934" s="434">
        <v>670</v>
      </c>
      <c r="G3934" s="298">
        <v>432.48358000000002</v>
      </c>
      <c r="H3934" s="289"/>
      <c r="I3934" s="4"/>
      <c r="J3934" s="4"/>
      <c r="K3934" s="4"/>
      <c r="L3934" s="4"/>
      <c r="M3934" s="4"/>
      <c r="N3934" s="4"/>
      <c r="O3934" s="4"/>
      <c r="P3934" s="4"/>
      <c r="Q3934" s="4"/>
      <c r="R3934" s="4"/>
      <c r="S3934" s="4"/>
      <c r="T3934" s="4"/>
      <c r="U3934" s="4"/>
      <c r="V3934" s="4"/>
    </row>
    <row r="3935" spans="1:22" ht="38.25" x14ac:dyDescent="0.25">
      <c r="A3935" s="312" t="s">
        <v>2271</v>
      </c>
      <c r="B3935" s="47" t="s">
        <v>2613</v>
      </c>
      <c r="C3935" s="140">
        <v>2024</v>
      </c>
      <c r="D3935" s="332">
        <v>0.38</v>
      </c>
      <c r="E3935" s="55">
        <v>1</v>
      </c>
      <c r="F3935" s="434">
        <v>50</v>
      </c>
      <c r="G3935" s="298">
        <v>23.241163333333333</v>
      </c>
      <c r="H3935" s="289"/>
      <c r="I3935" s="4"/>
      <c r="J3935" s="4"/>
      <c r="K3935" s="4"/>
      <c r="L3935" s="4"/>
      <c r="M3935" s="4"/>
      <c r="N3935" s="4"/>
      <c r="O3935" s="4"/>
      <c r="P3935" s="4"/>
      <c r="Q3935" s="4"/>
      <c r="R3935" s="4"/>
      <c r="S3935" s="4"/>
      <c r="T3935" s="4"/>
      <c r="U3935" s="4"/>
      <c r="V3935" s="4"/>
    </row>
    <row r="3936" spans="1:22" ht="38.25" x14ac:dyDescent="0.25">
      <c r="A3936" s="312" t="s">
        <v>2271</v>
      </c>
      <c r="B3936" s="47" t="s">
        <v>2614</v>
      </c>
      <c r="C3936" s="140">
        <v>2024</v>
      </c>
      <c r="D3936" s="332">
        <v>0.38</v>
      </c>
      <c r="E3936" s="55">
        <v>1</v>
      </c>
      <c r="F3936" s="434">
        <v>50</v>
      </c>
      <c r="G3936" s="298">
        <v>23.241163333333333</v>
      </c>
      <c r="H3936" s="289"/>
      <c r="I3936" s="4"/>
      <c r="J3936" s="4"/>
      <c r="K3936" s="4"/>
      <c r="L3936" s="4"/>
      <c r="M3936" s="4"/>
      <c r="N3936" s="4"/>
      <c r="O3936" s="4"/>
      <c r="P3936" s="4"/>
      <c r="Q3936" s="4"/>
      <c r="R3936" s="4"/>
      <c r="S3936" s="4"/>
      <c r="T3936" s="4"/>
      <c r="U3936" s="4"/>
      <c r="V3936" s="4"/>
    </row>
    <row r="3937" spans="1:22" ht="38.25" x14ac:dyDescent="0.25">
      <c r="A3937" s="312" t="s">
        <v>2271</v>
      </c>
      <c r="B3937" s="47" t="s">
        <v>2615</v>
      </c>
      <c r="C3937" s="140">
        <v>2024</v>
      </c>
      <c r="D3937" s="332">
        <v>0.38</v>
      </c>
      <c r="E3937" s="55">
        <v>1</v>
      </c>
      <c r="F3937" s="434">
        <v>50</v>
      </c>
      <c r="G3937" s="298">
        <v>23.241163333333333</v>
      </c>
      <c r="H3937" s="289"/>
      <c r="I3937" s="4"/>
      <c r="J3937" s="4"/>
      <c r="K3937" s="4"/>
      <c r="L3937" s="4"/>
      <c r="M3937" s="4"/>
      <c r="N3937" s="4"/>
      <c r="O3937" s="4"/>
      <c r="P3937" s="4"/>
      <c r="Q3937" s="4"/>
      <c r="R3937" s="4"/>
      <c r="S3937" s="4"/>
      <c r="T3937" s="4"/>
      <c r="U3937" s="4"/>
      <c r="V3937" s="4"/>
    </row>
    <row r="3938" spans="1:22" ht="38.25" x14ac:dyDescent="0.25">
      <c r="A3938" s="312" t="s">
        <v>2271</v>
      </c>
      <c r="B3938" s="47" t="s">
        <v>2616</v>
      </c>
      <c r="C3938" s="140">
        <v>2024</v>
      </c>
      <c r="D3938" s="332">
        <v>0.38</v>
      </c>
      <c r="E3938" s="55">
        <v>1</v>
      </c>
      <c r="F3938" s="434">
        <v>50</v>
      </c>
      <c r="G3938" s="298">
        <v>23.241163333333333</v>
      </c>
      <c r="H3938" s="289"/>
      <c r="I3938" s="4"/>
      <c r="J3938" s="4"/>
      <c r="K3938" s="4"/>
      <c r="L3938" s="4"/>
      <c r="M3938" s="4"/>
      <c r="N3938" s="4"/>
      <c r="O3938" s="4"/>
      <c r="P3938" s="4"/>
      <c r="Q3938" s="4"/>
      <c r="R3938" s="4"/>
      <c r="S3938" s="4"/>
      <c r="T3938" s="4"/>
      <c r="U3938" s="4"/>
      <c r="V3938" s="4"/>
    </row>
    <row r="3939" spans="1:22" ht="38.25" x14ac:dyDescent="0.25">
      <c r="A3939" s="312" t="s">
        <v>2271</v>
      </c>
      <c r="B3939" s="47" t="s">
        <v>2617</v>
      </c>
      <c r="C3939" s="140">
        <v>2024</v>
      </c>
      <c r="D3939" s="332">
        <v>0.38</v>
      </c>
      <c r="E3939" s="55">
        <v>1</v>
      </c>
      <c r="F3939" s="434">
        <v>50</v>
      </c>
      <c r="G3939" s="298">
        <v>23.241163333333333</v>
      </c>
      <c r="H3939" s="289"/>
      <c r="I3939" s="4"/>
      <c r="J3939" s="4"/>
      <c r="K3939" s="4"/>
      <c r="L3939" s="4"/>
      <c r="M3939" s="4"/>
      <c r="N3939" s="4"/>
      <c r="O3939" s="4"/>
      <c r="P3939" s="4"/>
      <c r="Q3939" s="4"/>
      <c r="R3939" s="4"/>
      <c r="S3939" s="4"/>
      <c r="T3939" s="4"/>
      <c r="U3939" s="4"/>
      <c r="V3939" s="4"/>
    </row>
    <row r="3940" spans="1:22" ht="25.5" x14ac:dyDescent="0.25">
      <c r="A3940" s="312" t="s">
        <v>2271</v>
      </c>
      <c r="B3940" s="47" t="s">
        <v>2618</v>
      </c>
      <c r="C3940" s="140">
        <v>2024</v>
      </c>
      <c r="D3940" s="332">
        <v>0.38</v>
      </c>
      <c r="E3940" s="55">
        <v>1</v>
      </c>
      <c r="F3940" s="434">
        <v>50</v>
      </c>
      <c r="G3940" s="298">
        <v>23.241163333333333</v>
      </c>
      <c r="H3940" s="289"/>
      <c r="I3940" s="4"/>
      <c r="J3940" s="4"/>
      <c r="K3940" s="4"/>
      <c r="L3940" s="4"/>
      <c r="M3940" s="4"/>
      <c r="N3940" s="4"/>
      <c r="O3940" s="4"/>
      <c r="P3940" s="4"/>
      <c r="Q3940" s="4"/>
      <c r="R3940" s="4"/>
      <c r="S3940" s="4"/>
      <c r="T3940" s="4"/>
      <c r="U3940" s="4"/>
      <c r="V3940" s="4"/>
    </row>
    <row r="3941" spans="1:22" ht="51" x14ac:dyDescent="0.25">
      <c r="A3941" s="312" t="s">
        <v>2271</v>
      </c>
      <c r="B3941" s="47" t="s">
        <v>2619</v>
      </c>
      <c r="C3941" s="140">
        <v>2024</v>
      </c>
      <c r="D3941" s="332">
        <v>0.38</v>
      </c>
      <c r="E3941" s="55">
        <v>1</v>
      </c>
      <c r="F3941" s="434">
        <v>6</v>
      </c>
      <c r="G3941" s="298">
        <v>29.893785000000001</v>
      </c>
      <c r="H3941" s="289"/>
      <c r="I3941" s="4"/>
      <c r="J3941" s="4"/>
      <c r="K3941" s="4"/>
      <c r="L3941" s="4"/>
      <c r="M3941" s="4"/>
      <c r="N3941" s="4"/>
      <c r="O3941" s="4"/>
      <c r="P3941" s="4"/>
      <c r="Q3941" s="4"/>
      <c r="R3941" s="4"/>
      <c r="S3941" s="4"/>
      <c r="T3941" s="4"/>
      <c r="U3941" s="4"/>
      <c r="V3941" s="4"/>
    </row>
    <row r="3942" spans="1:22" ht="38.25" x14ac:dyDescent="0.25">
      <c r="A3942" s="312" t="s">
        <v>2271</v>
      </c>
      <c r="B3942" s="47" t="s">
        <v>2620</v>
      </c>
      <c r="C3942" s="140">
        <v>2024</v>
      </c>
      <c r="D3942" s="332">
        <v>0.38</v>
      </c>
      <c r="E3942" s="55">
        <v>1</v>
      </c>
      <c r="F3942" s="434">
        <v>3.5</v>
      </c>
      <c r="G3942" s="298">
        <v>29.893785000000001</v>
      </c>
      <c r="H3942" s="289"/>
      <c r="I3942" s="4"/>
      <c r="J3942" s="4"/>
      <c r="K3942" s="4"/>
      <c r="L3942" s="4"/>
      <c r="M3942" s="4"/>
      <c r="N3942" s="4"/>
      <c r="O3942" s="4"/>
      <c r="P3942" s="4"/>
      <c r="Q3942" s="4"/>
      <c r="R3942" s="4"/>
      <c r="S3942" s="4"/>
      <c r="T3942" s="4"/>
      <c r="U3942" s="4"/>
      <c r="V3942" s="4"/>
    </row>
    <row r="3943" spans="1:22" ht="38.25" x14ac:dyDescent="0.25">
      <c r="A3943" s="312" t="s">
        <v>2271</v>
      </c>
      <c r="B3943" s="47" t="s">
        <v>2621</v>
      </c>
      <c r="C3943" s="140">
        <v>2024</v>
      </c>
      <c r="D3943" s="332">
        <v>0.38</v>
      </c>
      <c r="E3943" s="55">
        <v>1</v>
      </c>
      <c r="F3943" s="434">
        <v>3.5</v>
      </c>
      <c r="G3943" s="298">
        <v>29.893785000000001</v>
      </c>
      <c r="H3943" s="289"/>
      <c r="I3943" s="4"/>
      <c r="J3943" s="4"/>
      <c r="K3943" s="4"/>
      <c r="L3943" s="4"/>
      <c r="M3943" s="4"/>
      <c r="N3943" s="4"/>
      <c r="O3943" s="4"/>
      <c r="P3943" s="4"/>
      <c r="Q3943" s="4"/>
      <c r="R3943" s="4"/>
      <c r="S3943" s="4"/>
      <c r="T3943" s="4"/>
      <c r="U3943" s="4"/>
      <c r="V3943" s="4"/>
    </row>
    <row r="3944" spans="1:22" ht="38.25" x14ac:dyDescent="0.25">
      <c r="A3944" s="312" t="s">
        <v>2271</v>
      </c>
      <c r="B3944" s="47" t="s">
        <v>2622</v>
      </c>
      <c r="C3944" s="140">
        <v>2024</v>
      </c>
      <c r="D3944" s="332">
        <v>0.38</v>
      </c>
      <c r="E3944" s="55">
        <v>1</v>
      </c>
      <c r="F3944" s="434">
        <v>40</v>
      </c>
      <c r="G3944" s="298">
        <v>29.893785000000001</v>
      </c>
      <c r="H3944" s="289"/>
      <c r="I3944" s="4"/>
      <c r="J3944" s="4"/>
      <c r="K3944" s="4"/>
      <c r="L3944" s="4"/>
      <c r="M3944" s="4"/>
      <c r="N3944" s="4"/>
      <c r="O3944" s="4"/>
      <c r="P3944" s="4"/>
      <c r="Q3944" s="4"/>
      <c r="R3944" s="4"/>
      <c r="S3944" s="4"/>
      <c r="T3944" s="4"/>
      <c r="U3944" s="4"/>
      <c r="V3944" s="4"/>
    </row>
    <row r="3945" spans="1:22" ht="25.5" x14ac:dyDescent="0.25">
      <c r="A3945" s="312" t="s">
        <v>2271</v>
      </c>
      <c r="B3945" s="47" t="s">
        <v>2623</v>
      </c>
      <c r="C3945" s="140">
        <v>2024</v>
      </c>
      <c r="D3945" s="332">
        <v>0.38</v>
      </c>
      <c r="E3945" s="55">
        <v>1</v>
      </c>
      <c r="F3945" s="434">
        <v>74.400000000000006</v>
      </c>
      <c r="G3945" s="298">
        <v>31.853999999999999</v>
      </c>
      <c r="H3945" s="289"/>
      <c r="I3945" s="4"/>
      <c r="J3945" s="4"/>
      <c r="K3945" s="4"/>
      <c r="L3945" s="4"/>
      <c r="M3945" s="4"/>
      <c r="N3945" s="4"/>
      <c r="O3945" s="4"/>
      <c r="P3945" s="4"/>
      <c r="Q3945" s="4"/>
      <c r="R3945" s="4"/>
      <c r="S3945" s="4"/>
      <c r="T3945" s="4"/>
      <c r="U3945" s="4"/>
      <c r="V3945" s="4"/>
    </row>
    <row r="3946" spans="1:22" ht="25.5" x14ac:dyDescent="0.25">
      <c r="A3946" s="312" t="s">
        <v>2271</v>
      </c>
      <c r="B3946" s="47" t="s">
        <v>2624</v>
      </c>
      <c r="C3946" s="140">
        <v>2024</v>
      </c>
      <c r="D3946" s="332">
        <v>0.38</v>
      </c>
      <c r="E3946" s="55">
        <v>1</v>
      </c>
      <c r="F3946" s="434">
        <v>15</v>
      </c>
      <c r="G3946" s="298">
        <v>29.518999999999998</v>
      </c>
      <c r="H3946" s="289"/>
      <c r="I3946" s="4"/>
      <c r="J3946" s="4"/>
      <c r="K3946" s="4"/>
      <c r="L3946" s="4"/>
      <c r="M3946" s="4"/>
      <c r="N3946" s="4"/>
      <c r="O3946" s="4"/>
      <c r="P3946" s="4"/>
      <c r="Q3946" s="4"/>
      <c r="R3946" s="4"/>
      <c r="S3946" s="4"/>
      <c r="T3946" s="4"/>
      <c r="U3946" s="4"/>
      <c r="V3946" s="4"/>
    </row>
    <row r="3947" spans="1:22" x14ac:dyDescent="0.25">
      <c r="A3947" s="312" t="s">
        <v>2271</v>
      </c>
      <c r="B3947" s="47" t="s">
        <v>2625</v>
      </c>
      <c r="C3947" s="140">
        <v>2024</v>
      </c>
      <c r="D3947" s="332">
        <v>0.38</v>
      </c>
      <c r="E3947" s="55">
        <v>1</v>
      </c>
      <c r="F3947" s="434">
        <v>5</v>
      </c>
      <c r="G3947" s="298">
        <v>29.518999999999998</v>
      </c>
      <c r="H3947" s="289"/>
      <c r="I3947" s="4"/>
      <c r="J3947" s="4"/>
      <c r="K3947" s="4"/>
      <c r="L3947" s="4"/>
      <c r="M3947" s="4"/>
      <c r="N3947" s="4"/>
      <c r="O3947" s="4"/>
      <c r="P3947" s="4"/>
      <c r="Q3947" s="4"/>
      <c r="R3947" s="4"/>
      <c r="S3947" s="4"/>
      <c r="T3947" s="4"/>
      <c r="U3947" s="4"/>
      <c r="V3947" s="4"/>
    </row>
    <row r="3948" spans="1:22" ht="25.5" x14ac:dyDescent="0.25">
      <c r="A3948" s="312" t="s">
        <v>2271</v>
      </c>
      <c r="B3948" s="47" t="s">
        <v>2626</v>
      </c>
      <c r="C3948" s="140">
        <v>2024</v>
      </c>
      <c r="D3948" s="332">
        <v>0.38</v>
      </c>
      <c r="E3948" s="55">
        <v>1</v>
      </c>
      <c r="F3948" s="434">
        <v>15</v>
      </c>
      <c r="G3948" s="298">
        <v>26.540463333333335</v>
      </c>
      <c r="H3948" s="289"/>
      <c r="I3948" s="4"/>
      <c r="J3948" s="4"/>
      <c r="K3948" s="4"/>
      <c r="L3948" s="4"/>
      <c r="M3948" s="4"/>
      <c r="N3948" s="4"/>
      <c r="O3948" s="4"/>
      <c r="P3948" s="4"/>
      <c r="Q3948" s="4"/>
      <c r="R3948" s="4"/>
      <c r="S3948" s="4"/>
      <c r="T3948" s="4"/>
      <c r="U3948" s="4"/>
      <c r="V3948" s="4"/>
    </row>
    <row r="3949" spans="1:22" ht="38.25" x14ac:dyDescent="0.25">
      <c r="A3949" s="312" t="s">
        <v>2271</v>
      </c>
      <c r="B3949" s="47" t="s">
        <v>2627</v>
      </c>
      <c r="C3949" s="140">
        <v>2024</v>
      </c>
      <c r="D3949" s="332">
        <v>0.38</v>
      </c>
      <c r="E3949" s="55">
        <v>1</v>
      </c>
      <c r="F3949" s="434">
        <v>15</v>
      </c>
      <c r="G3949" s="298">
        <v>26.540463333333335</v>
      </c>
      <c r="H3949" s="289"/>
      <c r="I3949" s="4"/>
      <c r="J3949" s="4"/>
      <c r="K3949" s="4"/>
      <c r="L3949" s="4"/>
      <c r="M3949" s="4"/>
      <c r="N3949" s="4"/>
      <c r="O3949" s="4"/>
      <c r="P3949" s="4"/>
      <c r="Q3949" s="4"/>
      <c r="R3949" s="4"/>
      <c r="S3949" s="4"/>
      <c r="T3949" s="4"/>
      <c r="U3949" s="4"/>
      <c r="V3949" s="4"/>
    </row>
    <row r="3950" spans="1:22" ht="25.5" x14ac:dyDescent="0.25">
      <c r="A3950" s="312" t="s">
        <v>2271</v>
      </c>
      <c r="B3950" s="47" t="s">
        <v>2628</v>
      </c>
      <c r="C3950" s="140">
        <v>2024</v>
      </c>
      <c r="D3950" s="332">
        <v>0.38</v>
      </c>
      <c r="E3950" s="55">
        <v>1</v>
      </c>
      <c r="F3950" s="434">
        <v>10</v>
      </c>
      <c r="G3950" s="298">
        <v>26.540463333333335</v>
      </c>
      <c r="H3950" s="289"/>
      <c r="I3950" s="4"/>
      <c r="J3950" s="4"/>
      <c r="K3950" s="4"/>
      <c r="L3950" s="4"/>
      <c r="M3950" s="4"/>
      <c r="N3950" s="4"/>
      <c r="O3950" s="4"/>
      <c r="P3950" s="4"/>
      <c r="Q3950" s="4"/>
      <c r="R3950" s="4"/>
      <c r="S3950" s="4"/>
      <c r="T3950" s="4"/>
      <c r="U3950" s="4"/>
      <c r="V3950" s="4"/>
    </row>
    <row r="3951" spans="1:22" ht="38.25" x14ac:dyDescent="0.25">
      <c r="A3951" s="312" t="s">
        <v>2271</v>
      </c>
      <c r="B3951" s="47" t="s">
        <v>2629</v>
      </c>
      <c r="C3951" s="140">
        <v>2024</v>
      </c>
      <c r="D3951" s="332">
        <v>0.38</v>
      </c>
      <c r="E3951" s="55">
        <v>1</v>
      </c>
      <c r="F3951" s="434">
        <v>7.5</v>
      </c>
      <c r="G3951" s="298">
        <v>24.974880000000002</v>
      </c>
      <c r="H3951" s="289"/>
      <c r="I3951" s="4"/>
      <c r="J3951" s="4"/>
      <c r="K3951" s="4"/>
      <c r="L3951" s="4"/>
      <c r="M3951" s="4"/>
      <c r="N3951" s="4"/>
      <c r="O3951" s="4"/>
      <c r="P3951" s="4"/>
      <c r="Q3951" s="4"/>
      <c r="R3951" s="4"/>
      <c r="S3951" s="4"/>
      <c r="T3951" s="4"/>
      <c r="U3951" s="4"/>
      <c r="V3951" s="4"/>
    </row>
    <row r="3952" spans="1:22" ht="25.5" x14ac:dyDescent="0.25">
      <c r="A3952" s="312" t="s">
        <v>2271</v>
      </c>
      <c r="B3952" s="47" t="s">
        <v>2630</v>
      </c>
      <c r="C3952" s="140">
        <v>2024</v>
      </c>
      <c r="D3952" s="332">
        <v>0.38</v>
      </c>
      <c r="E3952" s="55">
        <v>1</v>
      </c>
      <c r="F3952" s="434">
        <v>10</v>
      </c>
      <c r="G3952" s="298">
        <v>39.658879999999996</v>
      </c>
      <c r="H3952" s="289"/>
      <c r="I3952" s="4"/>
      <c r="J3952" s="4"/>
      <c r="K3952" s="4"/>
      <c r="L3952" s="4"/>
      <c r="M3952" s="4"/>
      <c r="N3952" s="4"/>
      <c r="O3952" s="4"/>
      <c r="P3952" s="4"/>
      <c r="Q3952" s="4"/>
      <c r="R3952" s="4"/>
      <c r="S3952" s="4"/>
      <c r="T3952" s="4"/>
      <c r="U3952" s="4"/>
      <c r="V3952" s="4"/>
    </row>
    <row r="3953" spans="1:22" ht="25.5" x14ac:dyDescent="0.25">
      <c r="A3953" s="312" t="s">
        <v>2271</v>
      </c>
      <c r="B3953" s="47" t="s">
        <v>1504</v>
      </c>
      <c r="C3953" s="140">
        <v>2024</v>
      </c>
      <c r="D3953" s="325">
        <v>0.4</v>
      </c>
      <c r="E3953" s="55">
        <v>1</v>
      </c>
      <c r="F3953" s="434">
        <v>12</v>
      </c>
      <c r="G3953" s="298">
        <v>39.033859999999997</v>
      </c>
      <c r="H3953" s="289"/>
      <c r="I3953" s="4"/>
      <c r="J3953" s="4"/>
      <c r="K3953" s="4"/>
      <c r="L3953" s="4"/>
      <c r="M3953" s="4"/>
      <c r="N3953" s="4"/>
      <c r="O3953" s="4"/>
      <c r="P3953" s="4"/>
      <c r="Q3953" s="4"/>
      <c r="R3953" s="4"/>
      <c r="S3953" s="4"/>
      <c r="T3953" s="4"/>
      <c r="U3953" s="4"/>
      <c r="V3953" s="4"/>
    </row>
    <row r="3954" spans="1:22" x14ac:dyDescent="0.25">
      <c r="A3954" s="312" t="s">
        <v>2271</v>
      </c>
      <c r="B3954" s="47" t="s">
        <v>2631</v>
      </c>
      <c r="C3954" s="140">
        <v>2024</v>
      </c>
      <c r="D3954" s="332">
        <v>0.38</v>
      </c>
      <c r="E3954" s="55">
        <v>1</v>
      </c>
      <c r="F3954" s="434">
        <v>15</v>
      </c>
      <c r="G3954" s="298">
        <v>19.979900000000001</v>
      </c>
      <c r="H3954" s="289"/>
      <c r="I3954" s="4"/>
      <c r="J3954" s="4"/>
      <c r="K3954" s="4"/>
      <c r="L3954" s="4"/>
      <c r="M3954" s="4"/>
      <c r="N3954" s="4"/>
      <c r="O3954" s="4"/>
      <c r="P3954" s="4"/>
      <c r="Q3954" s="4"/>
      <c r="R3954" s="4"/>
      <c r="S3954" s="4"/>
      <c r="T3954" s="4"/>
      <c r="U3954" s="4"/>
      <c r="V3954" s="4"/>
    </row>
    <row r="3955" spans="1:22" ht="25.5" x14ac:dyDescent="0.25">
      <c r="A3955" s="312" t="s">
        <v>2271</v>
      </c>
      <c r="B3955" s="47" t="s">
        <v>923</v>
      </c>
      <c r="C3955" s="140">
        <v>2024</v>
      </c>
      <c r="D3955" s="323">
        <v>0.4</v>
      </c>
      <c r="E3955" s="55">
        <v>1</v>
      </c>
      <c r="F3955" s="434">
        <v>24</v>
      </c>
      <c r="G3955" s="298">
        <v>19.887840000000001</v>
      </c>
      <c r="H3955" s="289"/>
      <c r="I3955" s="4"/>
      <c r="J3955" s="4"/>
      <c r="K3955" s="4"/>
      <c r="L3955" s="4"/>
      <c r="M3955" s="4"/>
      <c r="N3955" s="4"/>
      <c r="O3955" s="4"/>
      <c r="P3955" s="4"/>
      <c r="Q3955" s="4"/>
      <c r="R3955" s="4"/>
      <c r="S3955" s="4"/>
      <c r="T3955" s="4"/>
      <c r="U3955" s="4"/>
      <c r="V3955" s="4"/>
    </row>
    <row r="3956" spans="1:22" x14ac:dyDescent="0.25">
      <c r="A3956" s="312" t="s">
        <v>2271</v>
      </c>
      <c r="B3956" s="47" t="s">
        <v>2632</v>
      </c>
      <c r="C3956" s="140">
        <v>2024</v>
      </c>
      <c r="D3956" s="332">
        <v>0.38</v>
      </c>
      <c r="E3956" s="55">
        <v>1</v>
      </c>
      <c r="F3956" s="434">
        <v>15</v>
      </c>
      <c r="G3956" s="298">
        <v>48.394730000000003</v>
      </c>
      <c r="H3956" s="289"/>
      <c r="I3956" s="4"/>
      <c r="J3956" s="4"/>
      <c r="K3956" s="4"/>
      <c r="L3956" s="4"/>
      <c r="M3956" s="4"/>
      <c r="N3956" s="4"/>
      <c r="O3956" s="4"/>
      <c r="P3956" s="4"/>
      <c r="Q3956" s="4"/>
      <c r="R3956" s="4"/>
      <c r="S3956" s="4"/>
      <c r="T3956" s="4"/>
      <c r="U3956" s="4"/>
      <c r="V3956" s="4"/>
    </row>
    <row r="3957" spans="1:22" ht="25.5" x14ac:dyDescent="0.25">
      <c r="A3957" s="312" t="s">
        <v>2271</v>
      </c>
      <c r="B3957" s="47" t="s">
        <v>1506</v>
      </c>
      <c r="C3957" s="140">
        <v>2024</v>
      </c>
      <c r="D3957" s="323">
        <v>0.4</v>
      </c>
      <c r="E3957" s="55">
        <v>1</v>
      </c>
      <c r="F3957" s="434">
        <v>10</v>
      </c>
      <c r="G3957" s="298">
        <v>38.519680000000001</v>
      </c>
      <c r="H3957" s="289"/>
      <c r="I3957" s="4"/>
      <c r="J3957" s="4"/>
      <c r="K3957" s="4"/>
      <c r="L3957" s="4"/>
      <c r="M3957" s="4"/>
      <c r="N3957" s="4"/>
      <c r="O3957" s="4"/>
      <c r="P3957" s="4"/>
      <c r="Q3957" s="4"/>
      <c r="R3957" s="4"/>
      <c r="S3957" s="4"/>
      <c r="T3957" s="4"/>
      <c r="U3957" s="4"/>
      <c r="V3957" s="4"/>
    </row>
    <row r="3958" spans="1:22" ht="38.25" x14ac:dyDescent="0.25">
      <c r="A3958" s="312" t="s">
        <v>2271</v>
      </c>
      <c r="B3958" s="47" t="s">
        <v>924</v>
      </c>
      <c r="C3958" s="140">
        <v>2024</v>
      </c>
      <c r="D3958" s="323">
        <v>0.4</v>
      </c>
      <c r="E3958" s="55">
        <v>1</v>
      </c>
      <c r="F3958" s="434">
        <v>15</v>
      </c>
      <c r="G3958" s="298">
        <v>51.54533</v>
      </c>
      <c r="H3958" s="289"/>
      <c r="I3958" s="4"/>
      <c r="J3958" s="4"/>
      <c r="K3958" s="4"/>
      <c r="L3958" s="4"/>
      <c r="M3958" s="4"/>
      <c r="N3958" s="4"/>
      <c r="O3958" s="4"/>
      <c r="P3958" s="4"/>
      <c r="Q3958" s="4"/>
      <c r="R3958" s="4"/>
      <c r="S3958" s="4"/>
      <c r="T3958" s="4"/>
      <c r="U3958" s="4"/>
      <c r="V3958" s="4"/>
    </row>
    <row r="3959" spans="1:22" ht="25.5" x14ac:dyDescent="0.25">
      <c r="A3959" s="312" t="s">
        <v>2271</v>
      </c>
      <c r="B3959" s="47" t="s">
        <v>925</v>
      </c>
      <c r="C3959" s="140">
        <v>2024</v>
      </c>
      <c r="D3959" s="323">
        <v>0.4</v>
      </c>
      <c r="E3959" s="55">
        <v>1</v>
      </c>
      <c r="F3959" s="434">
        <v>15</v>
      </c>
      <c r="G3959" s="298">
        <v>23.707049999999999</v>
      </c>
      <c r="H3959" s="289"/>
      <c r="I3959" s="4"/>
      <c r="J3959" s="4"/>
      <c r="K3959" s="4"/>
      <c r="L3959" s="4"/>
      <c r="M3959" s="4"/>
      <c r="N3959" s="4"/>
      <c r="O3959" s="4"/>
      <c r="P3959" s="4"/>
      <c r="Q3959" s="4"/>
      <c r="R3959" s="4"/>
      <c r="S3959" s="4"/>
      <c r="T3959" s="4"/>
      <c r="U3959" s="4"/>
      <c r="V3959" s="4"/>
    </row>
    <row r="3960" spans="1:22" x14ac:dyDescent="0.25">
      <c r="A3960" s="312" t="s">
        <v>2271</v>
      </c>
      <c r="B3960" s="47" t="s">
        <v>926</v>
      </c>
      <c r="C3960" s="140">
        <v>2024</v>
      </c>
      <c r="D3960" s="332">
        <v>0.4</v>
      </c>
      <c r="E3960" s="55">
        <v>1</v>
      </c>
      <c r="F3960" s="434">
        <v>15</v>
      </c>
      <c r="G3960" s="298">
        <v>23.707049999999999</v>
      </c>
      <c r="H3960" s="289"/>
      <c r="I3960" s="4"/>
      <c r="J3960" s="4"/>
      <c r="K3960" s="4"/>
      <c r="L3960" s="4"/>
      <c r="M3960" s="4"/>
      <c r="N3960" s="4"/>
      <c r="O3960" s="4"/>
      <c r="P3960" s="4"/>
      <c r="Q3960" s="4"/>
      <c r="R3960" s="4"/>
      <c r="S3960" s="4"/>
      <c r="T3960" s="4"/>
      <c r="U3960" s="4"/>
      <c r="V3960" s="4"/>
    </row>
    <row r="3961" spans="1:22" x14ac:dyDescent="0.25">
      <c r="A3961" s="312" t="s">
        <v>2271</v>
      </c>
      <c r="B3961" s="47" t="s">
        <v>928</v>
      </c>
      <c r="C3961" s="140">
        <v>2024</v>
      </c>
      <c r="D3961" s="332">
        <v>0.4</v>
      </c>
      <c r="E3961" s="55">
        <v>1</v>
      </c>
      <c r="F3961" s="434">
        <v>15</v>
      </c>
      <c r="G3961" s="298">
        <v>24.91676</v>
      </c>
      <c r="H3961" s="289"/>
      <c r="I3961" s="4"/>
      <c r="J3961" s="4"/>
      <c r="K3961" s="4"/>
      <c r="L3961" s="4"/>
      <c r="M3961" s="4"/>
      <c r="N3961" s="4"/>
      <c r="O3961" s="4"/>
      <c r="P3961" s="4"/>
      <c r="Q3961" s="4"/>
      <c r="R3961" s="4"/>
      <c r="S3961" s="4"/>
      <c r="T3961" s="4"/>
      <c r="U3961" s="4"/>
      <c r="V3961" s="4"/>
    </row>
    <row r="3962" spans="1:22" ht="25.5" x14ac:dyDescent="0.25">
      <c r="A3962" s="312" t="s">
        <v>2271</v>
      </c>
      <c r="B3962" s="47" t="s">
        <v>929</v>
      </c>
      <c r="C3962" s="140">
        <v>2024</v>
      </c>
      <c r="D3962" s="323">
        <v>0.4</v>
      </c>
      <c r="E3962" s="150">
        <v>1</v>
      </c>
      <c r="F3962" s="434">
        <v>10</v>
      </c>
      <c r="G3962" s="298">
        <v>48.694929999999999</v>
      </c>
      <c r="H3962" s="289"/>
      <c r="I3962" s="4"/>
      <c r="J3962" s="4"/>
      <c r="K3962" s="4"/>
      <c r="L3962" s="4"/>
      <c r="M3962" s="4"/>
      <c r="N3962" s="4"/>
      <c r="O3962" s="4"/>
      <c r="P3962" s="4"/>
      <c r="Q3962" s="4"/>
      <c r="R3962" s="4"/>
      <c r="S3962" s="4"/>
      <c r="T3962" s="4"/>
      <c r="U3962" s="4"/>
      <c r="V3962" s="4"/>
    </row>
    <row r="3963" spans="1:22" x14ac:dyDescent="0.25">
      <c r="A3963" s="312" t="s">
        <v>2271</v>
      </c>
      <c r="B3963" s="47" t="s">
        <v>930</v>
      </c>
      <c r="C3963" s="140">
        <v>2024</v>
      </c>
      <c r="D3963" s="323">
        <v>0.4</v>
      </c>
      <c r="E3963" s="166">
        <v>1</v>
      </c>
      <c r="F3963" s="434">
        <v>15</v>
      </c>
      <c r="G3963" s="298">
        <v>24.91676</v>
      </c>
      <c r="H3963" s="289"/>
      <c r="I3963" s="4"/>
      <c r="J3963" s="4"/>
      <c r="K3963" s="4"/>
      <c r="L3963" s="4"/>
      <c r="M3963" s="4"/>
      <c r="N3963" s="4"/>
      <c r="O3963" s="4"/>
      <c r="P3963" s="4"/>
      <c r="Q3963" s="4"/>
      <c r="R3963" s="4"/>
      <c r="S3963" s="4"/>
      <c r="T3963" s="4"/>
      <c r="U3963" s="4"/>
      <c r="V3963" s="4"/>
    </row>
    <row r="3964" spans="1:22" x14ac:dyDescent="0.25">
      <c r="A3964" s="312" t="s">
        <v>2271</v>
      </c>
      <c r="B3964" s="47" t="s">
        <v>931</v>
      </c>
      <c r="C3964" s="140">
        <v>2024</v>
      </c>
      <c r="D3964" s="332">
        <v>0.4</v>
      </c>
      <c r="E3964" s="55">
        <v>1</v>
      </c>
      <c r="F3964" s="434">
        <v>1</v>
      </c>
      <c r="G3964" s="298">
        <v>23.920500000000001</v>
      </c>
      <c r="H3964" s="289"/>
      <c r="I3964" s="4"/>
      <c r="J3964" s="4"/>
      <c r="K3964" s="4"/>
      <c r="L3964" s="4"/>
      <c r="M3964" s="4"/>
      <c r="N3964" s="4"/>
      <c r="O3964" s="4"/>
      <c r="P3964" s="4"/>
      <c r="Q3964" s="4"/>
      <c r="R3964" s="4"/>
      <c r="S3964" s="4"/>
      <c r="T3964" s="4"/>
      <c r="U3964" s="4"/>
      <c r="V3964" s="4"/>
    </row>
    <row r="3965" spans="1:22" ht="25.5" x14ac:dyDescent="0.25">
      <c r="A3965" s="312" t="s">
        <v>2271</v>
      </c>
      <c r="B3965" s="47" t="s">
        <v>933</v>
      </c>
      <c r="C3965" s="140">
        <v>2024</v>
      </c>
      <c r="D3965" s="332">
        <v>0.4</v>
      </c>
      <c r="E3965" s="55">
        <v>1</v>
      </c>
      <c r="F3965" s="434">
        <v>15</v>
      </c>
      <c r="G3965" s="298">
        <v>23.920500000000001</v>
      </c>
      <c r="H3965" s="289"/>
      <c r="I3965" s="4"/>
      <c r="J3965" s="4"/>
      <c r="K3965" s="4"/>
      <c r="L3965" s="4"/>
      <c r="M3965" s="4"/>
      <c r="N3965" s="4"/>
      <c r="O3965" s="4"/>
      <c r="P3965" s="4"/>
      <c r="Q3965" s="4"/>
      <c r="R3965" s="4"/>
      <c r="S3965" s="4"/>
      <c r="T3965" s="4"/>
      <c r="U3965" s="4"/>
      <c r="V3965" s="4"/>
    </row>
    <row r="3966" spans="1:22" x14ac:dyDescent="0.25">
      <c r="A3966" s="312" t="s">
        <v>2271</v>
      </c>
      <c r="B3966" s="47" t="s">
        <v>934</v>
      </c>
      <c r="C3966" s="140">
        <v>2024</v>
      </c>
      <c r="D3966" s="323">
        <v>0.4</v>
      </c>
      <c r="E3966" s="55">
        <v>1</v>
      </c>
      <c r="F3966" s="434">
        <v>15</v>
      </c>
      <c r="G3966" s="298">
        <v>23.493539999999999</v>
      </c>
      <c r="H3966" s="289"/>
      <c r="I3966" s="4"/>
      <c r="J3966" s="4"/>
      <c r="K3966" s="4"/>
      <c r="L3966" s="4"/>
      <c r="M3966" s="4"/>
      <c r="N3966" s="4"/>
      <c r="O3966" s="4"/>
      <c r="P3966" s="4"/>
      <c r="Q3966" s="4"/>
      <c r="R3966" s="4"/>
      <c r="S3966" s="4"/>
      <c r="T3966" s="4"/>
      <c r="U3966" s="4"/>
      <c r="V3966" s="4"/>
    </row>
    <row r="3967" spans="1:22" ht="25.5" x14ac:dyDescent="0.25">
      <c r="A3967" s="312" t="s">
        <v>2271</v>
      </c>
      <c r="B3967" s="47" t="s">
        <v>935</v>
      </c>
      <c r="C3967" s="140">
        <v>2024</v>
      </c>
      <c r="D3967" s="323">
        <v>0.4</v>
      </c>
      <c r="E3967" s="55">
        <v>1</v>
      </c>
      <c r="F3967" s="434">
        <v>15</v>
      </c>
      <c r="G3967" s="298">
        <v>23.99164</v>
      </c>
      <c r="H3967" s="289"/>
      <c r="I3967" s="4"/>
      <c r="J3967" s="4"/>
      <c r="K3967" s="4"/>
      <c r="L3967" s="4"/>
      <c r="M3967" s="4"/>
      <c r="N3967" s="4"/>
      <c r="O3967" s="4"/>
      <c r="P3967" s="4"/>
      <c r="Q3967" s="4"/>
      <c r="R3967" s="4"/>
      <c r="S3967" s="4"/>
      <c r="T3967" s="4"/>
      <c r="U3967" s="4"/>
      <c r="V3967" s="4"/>
    </row>
    <row r="3968" spans="1:22" x14ac:dyDescent="0.25">
      <c r="A3968" s="312" t="s">
        <v>2271</v>
      </c>
      <c r="B3968" s="47" t="s">
        <v>936</v>
      </c>
      <c r="C3968" s="140">
        <v>2024</v>
      </c>
      <c r="D3968" s="323">
        <v>0.4</v>
      </c>
      <c r="E3968" s="55">
        <v>1</v>
      </c>
      <c r="F3968" s="434">
        <v>15</v>
      </c>
      <c r="G3968" s="298">
        <v>23.99164</v>
      </c>
      <c r="H3968" s="289"/>
      <c r="I3968" s="4"/>
      <c r="J3968" s="4"/>
      <c r="K3968" s="4"/>
      <c r="L3968" s="4"/>
      <c r="M3968" s="4"/>
      <c r="N3968" s="4"/>
      <c r="O3968" s="4"/>
      <c r="P3968" s="4"/>
      <c r="Q3968" s="4"/>
      <c r="R3968" s="4"/>
      <c r="S3968" s="4"/>
      <c r="T3968" s="4"/>
      <c r="U3968" s="4"/>
      <c r="V3968" s="4"/>
    </row>
    <row r="3969" spans="1:22" x14ac:dyDescent="0.25">
      <c r="A3969" s="312" t="s">
        <v>2271</v>
      </c>
      <c r="B3969" s="47" t="s">
        <v>937</v>
      </c>
      <c r="C3969" s="140">
        <v>2024</v>
      </c>
      <c r="D3969" s="323">
        <v>0.4</v>
      </c>
      <c r="E3969" s="55">
        <v>1</v>
      </c>
      <c r="F3969" s="434">
        <v>15</v>
      </c>
      <c r="G3969" s="298">
        <v>23.564720000000001</v>
      </c>
      <c r="H3969" s="289"/>
      <c r="I3969" s="4"/>
      <c r="J3969" s="4"/>
      <c r="K3969" s="4"/>
      <c r="L3969" s="4"/>
      <c r="M3969" s="4"/>
      <c r="N3969" s="4"/>
      <c r="O3969" s="4"/>
      <c r="P3969" s="4"/>
      <c r="Q3969" s="4"/>
      <c r="R3969" s="4"/>
      <c r="S3969" s="4"/>
      <c r="T3969" s="4"/>
      <c r="U3969" s="4"/>
      <c r="V3969" s="4"/>
    </row>
    <row r="3970" spans="1:22" x14ac:dyDescent="0.25">
      <c r="A3970" s="312" t="s">
        <v>2271</v>
      </c>
      <c r="B3970" s="47" t="s">
        <v>938</v>
      </c>
      <c r="C3970" s="140">
        <v>2024</v>
      </c>
      <c r="D3970" s="323">
        <v>0.4</v>
      </c>
      <c r="E3970" s="55">
        <v>1</v>
      </c>
      <c r="F3970" s="434">
        <v>5</v>
      </c>
      <c r="G3970" s="298">
        <v>24.062810000000002</v>
      </c>
      <c r="H3970" s="289"/>
      <c r="I3970" s="4"/>
      <c r="J3970" s="4"/>
      <c r="K3970" s="4"/>
      <c r="L3970" s="4"/>
      <c r="M3970" s="4"/>
      <c r="N3970" s="4"/>
      <c r="O3970" s="4"/>
      <c r="P3970" s="4"/>
      <c r="Q3970" s="4"/>
      <c r="R3970" s="4"/>
      <c r="S3970" s="4"/>
      <c r="T3970" s="4"/>
      <c r="U3970" s="4"/>
      <c r="V3970" s="4"/>
    </row>
    <row r="3971" spans="1:22" ht="25.5" x14ac:dyDescent="0.25">
      <c r="A3971" s="312" t="s">
        <v>2271</v>
      </c>
      <c r="B3971" s="47" t="s">
        <v>939</v>
      </c>
      <c r="C3971" s="140">
        <v>2024</v>
      </c>
      <c r="D3971" s="323">
        <v>0.4</v>
      </c>
      <c r="E3971" s="55">
        <v>1</v>
      </c>
      <c r="F3971" s="434">
        <v>15</v>
      </c>
      <c r="G3971" s="298">
        <v>24.062810000000002</v>
      </c>
      <c r="H3971" s="289"/>
      <c r="I3971" s="4"/>
      <c r="J3971" s="4"/>
      <c r="K3971" s="4"/>
      <c r="L3971" s="4"/>
      <c r="M3971" s="4"/>
      <c r="N3971" s="4"/>
      <c r="O3971" s="4"/>
      <c r="P3971" s="4"/>
      <c r="Q3971" s="4"/>
      <c r="R3971" s="4"/>
      <c r="S3971" s="4"/>
      <c r="T3971" s="4"/>
      <c r="U3971" s="4"/>
      <c r="V3971" s="4"/>
    </row>
    <row r="3972" spans="1:22" ht="25.5" x14ac:dyDescent="0.25">
      <c r="A3972" s="312" t="s">
        <v>2271</v>
      </c>
      <c r="B3972" s="47" t="s">
        <v>940</v>
      </c>
      <c r="C3972" s="140">
        <v>2024</v>
      </c>
      <c r="D3972" s="323">
        <v>0.4</v>
      </c>
      <c r="E3972" s="55">
        <v>1</v>
      </c>
      <c r="F3972" s="434">
        <v>11</v>
      </c>
      <c r="G3972" s="298">
        <v>24.062810000000002</v>
      </c>
      <c r="H3972" s="289"/>
      <c r="I3972" s="4"/>
      <c r="J3972" s="4"/>
      <c r="K3972" s="4"/>
      <c r="L3972" s="4"/>
      <c r="M3972" s="4"/>
      <c r="N3972" s="4"/>
      <c r="O3972" s="4"/>
      <c r="P3972" s="4"/>
      <c r="Q3972" s="4"/>
      <c r="R3972" s="4"/>
      <c r="S3972" s="4"/>
      <c r="T3972" s="4"/>
      <c r="U3972" s="4"/>
      <c r="V3972" s="4"/>
    </row>
    <row r="3973" spans="1:22" x14ac:dyDescent="0.25">
      <c r="A3973" s="312" t="s">
        <v>2271</v>
      </c>
      <c r="B3973" s="47" t="s">
        <v>941</v>
      </c>
      <c r="C3973" s="140">
        <v>2024</v>
      </c>
      <c r="D3973" s="323">
        <v>0.4</v>
      </c>
      <c r="E3973" s="150">
        <v>1</v>
      </c>
      <c r="F3973" s="434">
        <v>15</v>
      </c>
      <c r="G3973" s="298">
        <v>24.133980000000001</v>
      </c>
      <c r="H3973" s="289"/>
      <c r="I3973" s="4"/>
      <c r="J3973" s="4"/>
      <c r="K3973" s="4"/>
      <c r="L3973" s="4"/>
      <c r="M3973" s="4"/>
      <c r="N3973" s="4"/>
      <c r="O3973" s="4"/>
      <c r="P3973" s="4"/>
      <c r="Q3973" s="4"/>
      <c r="R3973" s="4"/>
      <c r="S3973" s="4"/>
      <c r="T3973" s="4"/>
      <c r="U3973" s="4"/>
      <c r="V3973" s="4"/>
    </row>
    <row r="3974" spans="1:22" ht="51" x14ac:dyDescent="0.25">
      <c r="A3974" s="312" t="s">
        <v>2271</v>
      </c>
      <c r="B3974" s="47" t="s">
        <v>945</v>
      </c>
      <c r="C3974" s="140">
        <v>2024</v>
      </c>
      <c r="D3974" s="342">
        <v>0.4</v>
      </c>
      <c r="E3974" s="338">
        <v>1</v>
      </c>
      <c r="F3974" s="445">
        <v>15</v>
      </c>
      <c r="G3974" s="298">
        <v>26.027349999999998</v>
      </c>
      <c r="H3974" s="289"/>
      <c r="I3974" s="4"/>
      <c r="J3974" s="4"/>
      <c r="K3974" s="4"/>
      <c r="L3974" s="4"/>
      <c r="M3974" s="4"/>
      <c r="N3974" s="4"/>
      <c r="O3974" s="4"/>
      <c r="P3974" s="4"/>
      <c r="Q3974" s="4"/>
      <c r="R3974" s="4"/>
      <c r="S3974" s="4"/>
      <c r="T3974" s="4"/>
      <c r="U3974" s="4"/>
      <c r="V3974" s="4"/>
    </row>
    <row r="3975" spans="1:22" ht="38.25" x14ac:dyDescent="0.25">
      <c r="A3975" s="312" t="s">
        <v>2271</v>
      </c>
      <c r="B3975" s="47" t="s">
        <v>946</v>
      </c>
      <c r="C3975" s="140">
        <v>2024</v>
      </c>
      <c r="D3975" s="342">
        <v>0.4</v>
      </c>
      <c r="E3975" s="338">
        <v>1</v>
      </c>
      <c r="F3975" s="445">
        <v>15</v>
      </c>
      <c r="G3975" s="298">
        <v>32.177419999999998</v>
      </c>
      <c r="H3975" s="289"/>
      <c r="I3975" s="4"/>
      <c r="J3975" s="4"/>
      <c r="K3975" s="4"/>
      <c r="L3975" s="4"/>
      <c r="M3975" s="4"/>
      <c r="N3975" s="4"/>
      <c r="O3975" s="4"/>
      <c r="P3975" s="4"/>
      <c r="Q3975" s="4"/>
      <c r="R3975" s="4"/>
      <c r="S3975" s="4"/>
      <c r="T3975" s="4"/>
      <c r="U3975" s="4"/>
      <c r="V3975" s="4"/>
    </row>
    <row r="3976" spans="1:22" ht="38.25" x14ac:dyDescent="0.25">
      <c r="A3976" s="312" t="s">
        <v>2271</v>
      </c>
      <c r="B3976" s="47" t="s">
        <v>948</v>
      </c>
      <c r="C3976" s="140">
        <v>2024</v>
      </c>
      <c r="D3976" s="342">
        <v>0.4</v>
      </c>
      <c r="E3976" s="338">
        <v>1</v>
      </c>
      <c r="F3976" s="445">
        <v>50</v>
      </c>
      <c r="G3976" s="298">
        <v>28.55696</v>
      </c>
      <c r="H3976" s="289"/>
      <c r="I3976" s="4"/>
      <c r="J3976" s="4"/>
      <c r="K3976" s="4"/>
      <c r="L3976" s="4"/>
      <c r="M3976" s="4"/>
      <c r="N3976" s="4"/>
      <c r="O3976" s="4"/>
      <c r="P3976" s="4"/>
      <c r="Q3976" s="4"/>
      <c r="R3976" s="4"/>
      <c r="S3976" s="4"/>
      <c r="T3976" s="4"/>
      <c r="U3976" s="4"/>
      <c r="V3976" s="4"/>
    </row>
    <row r="3977" spans="1:22" ht="25.5" x14ac:dyDescent="0.25">
      <c r="A3977" s="312" t="s">
        <v>2271</v>
      </c>
      <c r="B3977" s="47" t="s">
        <v>949</v>
      </c>
      <c r="C3977" s="140">
        <v>2024</v>
      </c>
      <c r="D3977" s="342">
        <v>0.4</v>
      </c>
      <c r="E3977" s="338">
        <v>1</v>
      </c>
      <c r="F3977" s="445">
        <v>15</v>
      </c>
      <c r="G3977" s="298">
        <v>29.231490000000001</v>
      </c>
      <c r="H3977" s="289"/>
      <c r="I3977" s="4"/>
      <c r="J3977" s="4"/>
      <c r="K3977" s="4"/>
      <c r="L3977" s="4"/>
      <c r="M3977" s="4"/>
      <c r="N3977" s="4"/>
      <c r="O3977" s="4"/>
      <c r="P3977" s="4"/>
      <c r="Q3977" s="4"/>
      <c r="R3977" s="4"/>
      <c r="S3977" s="4"/>
      <c r="T3977" s="4"/>
      <c r="U3977" s="4"/>
      <c r="V3977" s="4"/>
    </row>
    <row r="3978" spans="1:22" ht="51" x14ac:dyDescent="0.25">
      <c r="A3978" s="312" t="s">
        <v>2271</v>
      </c>
      <c r="B3978" s="47" t="s">
        <v>950</v>
      </c>
      <c r="C3978" s="140">
        <v>2024</v>
      </c>
      <c r="D3978" s="342">
        <v>0.4</v>
      </c>
      <c r="E3978" s="338">
        <v>1</v>
      </c>
      <c r="F3978" s="445">
        <v>15</v>
      </c>
      <c r="G3978" s="298">
        <v>35.955669999999998</v>
      </c>
      <c r="H3978" s="289"/>
      <c r="I3978" s="4"/>
      <c r="J3978" s="4"/>
      <c r="K3978" s="4"/>
      <c r="L3978" s="4"/>
      <c r="M3978" s="4"/>
      <c r="N3978" s="4"/>
      <c r="O3978" s="4"/>
      <c r="P3978" s="4"/>
      <c r="Q3978" s="4"/>
      <c r="R3978" s="4"/>
      <c r="S3978" s="4"/>
      <c r="T3978" s="4"/>
      <c r="U3978" s="4"/>
      <c r="V3978" s="4"/>
    </row>
    <row r="3979" spans="1:22" ht="38.25" x14ac:dyDescent="0.25">
      <c r="A3979" s="312" t="s">
        <v>2271</v>
      </c>
      <c r="B3979" s="47" t="s">
        <v>2633</v>
      </c>
      <c r="C3979" s="140">
        <v>2024</v>
      </c>
      <c r="D3979" s="332">
        <v>0.38</v>
      </c>
      <c r="E3979" s="166">
        <v>1</v>
      </c>
      <c r="F3979" s="434">
        <v>15</v>
      </c>
      <c r="G3979" s="298">
        <v>25.62039</v>
      </c>
      <c r="H3979" s="289"/>
      <c r="I3979" s="4"/>
      <c r="J3979" s="4"/>
      <c r="K3979" s="4"/>
      <c r="L3979" s="4"/>
      <c r="M3979" s="4"/>
      <c r="N3979" s="4"/>
      <c r="O3979" s="4"/>
      <c r="P3979" s="4"/>
      <c r="Q3979" s="4"/>
      <c r="R3979" s="4"/>
      <c r="S3979" s="4"/>
      <c r="T3979" s="4"/>
      <c r="U3979" s="4"/>
      <c r="V3979" s="4"/>
    </row>
    <row r="3980" spans="1:22" ht="38.25" x14ac:dyDescent="0.25">
      <c r="A3980" s="312" t="s">
        <v>2271</v>
      </c>
      <c r="B3980" s="47" t="s">
        <v>2634</v>
      </c>
      <c r="C3980" s="140">
        <v>2024</v>
      </c>
      <c r="D3980" s="332">
        <v>0.38</v>
      </c>
      <c r="E3980" s="55">
        <v>1</v>
      </c>
      <c r="F3980" s="434">
        <v>15</v>
      </c>
      <c r="G3980" s="298">
        <v>25.500959999999999</v>
      </c>
      <c r="H3980" s="289"/>
      <c r="I3980" s="4"/>
      <c r="J3980" s="4"/>
      <c r="K3980" s="4"/>
      <c r="L3980" s="4"/>
      <c r="M3980" s="4"/>
      <c r="N3980" s="4"/>
      <c r="O3980" s="4"/>
      <c r="P3980" s="4"/>
      <c r="Q3980" s="4"/>
      <c r="R3980" s="4"/>
      <c r="S3980" s="4"/>
      <c r="T3980" s="4"/>
      <c r="U3980" s="4"/>
      <c r="V3980" s="4"/>
    </row>
    <row r="3981" spans="1:22" ht="38.25" x14ac:dyDescent="0.25">
      <c r="A3981" s="312" t="s">
        <v>2271</v>
      </c>
      <c r="B3981" s="47" t="s">
        <v>2635</v>
      </c>
      <c r="C3981" s="140">
        <v>2024</v>
      </c>
      <c r="D3981" s="332">
        <v>0.38</v>
      </c>
      <c r="E3981" s="55">
        <v>1</v>
      </c>
      <c r="F3981" s="434">
        <v>15</v>
      </c>
      <c r="G3981" s="298">
        <v>25.620429999999999</v>
      </c>
      <c r="H3981" s="289"/>
      <c r="I3981" s="4"/>
      <c r="J3981" s="4"/>
      <c r="K3981" s="4"/>
      <c r="L3981" s="4"/>
      <c r="M3981" s="4"/>
      <c r="N3981" s="4"/>
      <c r="O3981" s="4"/>
      <c r="P3981" s="4"/>
      <c r="Q3981" s="4"/>
      <c r="R3981" s="4"/>
      <c r="S3981" s="4"/>
      <c r="T3981" s="4"/>
      <c r="U3981" s="4"/>
      <c r="V3981" s="4"/>
    </row>
    <row r="3982" spans="1:22" ht="38.25" x14ac:dyDescent="0.25">
      <c r="A3982" s="312" t="s">
        <v>2271</v>
      </c>
      <c r="B3982" s="47" t="s">
        <v>2636</v>
      </c>
      <c r="C3982" s="140">
        <v>2024</v>
      </c>
      <c r="D3982" s="332">
        <v>0.38</v>
      </c>
      <c r="E3982" s="55">
        <v>1</v>
      </c>
      <c r="F3982" s="434">
        <v>15</v>
      </c>
      <c r="G3982" s="298">
        <v>23.683430000000001</v>
      </c>
      <c r="H3982" s="289"/>
      <c r="I3982" s="4"/>
      <c r="J3982" s="4"/>
      <c r="K3982" s="4"/>
      <c r="L3982" s="4"/>
      <c r="M3982" s="4"/>
      <c r="N3982" s="4"/>
      <c r="O3982" s="4"/>
      <c r="P3982" s="4"/>
      <c r="Q3982" s="4"/>
      <c r="R3982" s="4"/>
      <c r="S3982" s="4"/>
      <c r="T3982" s="4"/>
      <c r="U3982" s="4"/>
      <c r="V3982" s="4"/>
    </row>
    <row r="3983" spans="1:22" ht="25.5" x14ac:dyDescent="0.25">
      <c r="A3983" s="312" t="s">
        <v>2271</v>
      </c>
      <c r="B3983" s="47" t="s">
        <v>2637</v>
      </c>
      <c r="C3983" s="140">
        <v>2024</v>
      </c>
      <c r="D3983" s="332">
        <v>0.38</v>
      </c>
      <c r="E3983" s="55">
        <v>1</v>
      </c>
      <c r="F3983" s="434">
        <v>15</v>
      </c>
      <c r="G3983" s="298">
        <v>28.12978</v>
      </c>
      <c r="H3983" s="289"/>
      <c r="I3983" s="4"/>
      <c r="J3983" s="4"/>
      <c r="K3983" s="4"/>
      <c r="L3983" s="4"/>
      <c r="M3983" s="4"/>
      <c r="N3983" s="4"/>
      <c r="O3983" s="4"/>
      <c r="P3983" s="4"/>
      <c r="Q3983" s="4"/>
      <c r="R3983" s="4"/>
      <c r="S3983" s="4"/>
      <c r="T3983" s="4"/>
      <c r="U3983" s="4"/>
      <c r="V3983" s="4"/>
    </row>
    <row r="3984" spans="1:22" ht="25.5" x14ac:dyDescent="0.25">
      <c r="A3984" s="312" t="s">
        <v>2271</v>
      </c>
      <c r="B3984" s="47" t="s">
        <v>2638</v>
      </c>
      <c r="C3984" s="140">
        <v>2024</v>
      </c>
      <c r="D3984" s="332">
        <v>0.38</v>
      </c>
      <c r="E3984" s="55">
        <v>1</v>
      </c>
      <c r="F3984" s="434">
        <v>45</v>
      </c>
      <c r="G3984" s="298">
        <v>24.53398</v>
      </c>
      <c r="H3984" s="289"/>
      <c r="I3984" s="4"/>
      <c r="J3984" s="4"/>
      <c r="K3984" s="4"/>
      <c r="L3984" s="4"/>
      <c r="M3984" s="4"/>
      <c r="N3984" s="4"/>
      <c r="O3984" s="4"/>
      <c r="P3984" s="4"/>
      <c r="Q3984" s="4"/>
      <c r="R3984" s="4"/>
      <c r="S3984" s="4"/>
      <c r="T3984" s="4"/>
      <c r="U3984" s="4"/>
      <c r="V3984" s="4"/>
    </row>
    <row r="3985" spans="1:22" ht="38.25" x14ac:dyDescent="0.25">
      <c r="A3985" s="312" t="s">
        <v>2271</v>
      </c>
      <c r="B3985" s="47" t="s">
        <v>2639</v>
      </c>
      <c r="C3985" s="140">
        <v>2024</v>
      </c>
      <c r="D3985" s="332">
        <v>0.38</v>
      </c>
      <c r="E3985" s="55">
        <v>1</v>
      </c>
      <c r="F3985" s="434">
        <v>15</v>
      </c>
      <c r="G3985" s="298">
        <v>25.266849999999998</v>
      </c>
      <c r="H3985" s="289"/>
      <c r="I3985" s="4"/>
      <c r="J3985" s="4"/>
      <c r="K3985" s="4"/>
      <c r="L3985" s="4"/>
      <c r="M3985" s="4"/>
      <c r="N3985" s="4"/>
      <c r="O3985" s="4"/>
      <c r="P3985" s="4"/>
      <c r="Q3985" s="4"/>
      <c r="R3985" s="4"/>
      <c r="S3985" s="4"/>
      <c r="T3985" s="4"/>
      <c r="U3985" s="4"/>
      <c r="V3985" s="4"/>
    </row>
    <row r="3986" spans="1:22" ht="51" x14ac:dyDescent="0.25">
      <c r="A3986" s="312" t="s">
        <v>2271</v>
      </c>
      <c r="B3986" s="47" t="s">
        <v>2640</v>
      </c>
      <c r="C3986" s="140">
        <v>2024</v>
      </c>
      <c r="D3986" s="332">
        <v>0.38</v>
      </c>
      <c r="E3986" s="55">
        <v>1</v>
      </c>
      <c r="F3986" s="434">
        <v>5</v>
      </c>
      <c r="G3986" s="298">
        <v>24.53398</v>
      </c>
      <c r="H3986" s="289"/>
      <c r="I3986" s="4"/>
      <c r="J3986" s="4"/>
      <c r="K3986" s="4"/>
      <c r="L3986" s="4"/>
      <c r="M3986" s="4"/>
      <c r="N3986" s="4"/>
      <c r="O3986" s="4"/>
      <c r="P3986" s="4"/>
      <c r="Q3986" s="4"/>
      <c r="R3986" s="4"/>
      <c r="S3986" s="4"/>
      <c r="T3986" s="4"/>
      <c r="U3986" s="4"/>
      <c r="V3986" s="4"/>
    </row>
    <row r="3987" spans="1:22" ht="25.5" x14ac:dyDescent="0.25">
      <c r="A3987" s="312" t="s">
        <v>2271</v>
      </c>
      <c r="B3987" s="47" t="s">
        <v>2641</v>
      </c>
      <c r="C3987" s="140">
        <v>2024</v>
      </c>
      <c r="D3987" s="332">
        <v>0.22</v>
      </c>
      <c r="E3987" s="55">
        <v>1</v>
      </c>
      <c r="F3987" s="434">
        <v>8</v>
      </c>
      <c r="G3987" s="298">
        <v>25.266860000000001</v>
      </c>
      <c r="H3987" s="289"/>
      <c r="I3987" s="4"/>
      <c r="J3987" s="4"/>
      <c r="K3987" s="4"/>
      <c r="L3987" s="4"/>
      <c r="M3987" s="4"/>
      <c r="N3987" s="4"/>
      <c r="O3987" s="4"/>
      <c r="P3987" s="4"/>
      <c r="Q3987" s="4"/>
      <c r="R3987" s="4"/>
      <c r="S3987" s="4"/>
      <c r="T3987" s="4"/>
      <c r="U3987" s="4"/>
      <c r="V3987" s="4"/>
    </row>
    <row r="3988" spans="1:22" ht="25.5" x14ac:dyDescent="0.25">
      <c r="A3988" s="312" t="s">
        <v>2271</v>
      </c>
      <c r="B3988" s="47" t="s">
        <v>2642</v>
      </c>
      <c r="C3988" s="140">
        <v>2024</v>
      </c>
      <c r="D3988" s="332">
        <v>0.38</v>
      </c>
      <c r="E3988" s="55">
        <v>1</v>
      </c>
      <c r="F3988" s="434">
        <v>15</v>
      </c>
      <c r="G3988" s="298">
        <v>25.268459999999997</v>
      </c>
      <c r="H3988" s="289"/>
      <c r="I3988" s="4"/>
      <c r="J3988" s="4"/>
      <c r="K3988" s="4"/>
      <c r="L3988" s="4"/>
      <c r="M3988" s="4"/>
      <c r="N3988" s="4"/>
      <c r="O3988" s="4"/>
      <c r="P3988" s="4"/>
      <c r="Q3988" s="4"/>
      <c r="R3988" s="4"/>
      <c r="S3988" s="4"/>
      <c r="T3988" s="4"/>
      <c r="U3988" s="4"/>
      <c r="V3988" s="4"/>
    </row>
    <row r="3989" spans="1:22" ht="25.5" x14ac:dyDescent="0.25">
      <c r="A3989" s="312" t="s">
        <v>2271</v>
      </c>
      <c r="B3989" s="47" t="s">
        <v>2643</v>
      </c>
      <c r="C3989" s="140">
        <v>2024</v>
      </c>
      <c r="D3989" s="332">
        <v>0.38</v>
      </c>
      <c r="E3989" s="55">
        <v>1</v>
      </c>
      <c r="F3989" s="434">
        <v>15</v>
      </c>
      <c r="G3989" s="298">
        <v>25.268459999999997</v>
      </c>
      <c r="H3989" s="289"/>
      <c r="I3989" s="4"/>
      <c r="J3989" s="4"/>
      <c r="K3989" s="4"/>
      <c r="L3989" s="4"/>
      <c r="M3989" s="4"/>
      <c r="N3989" s="4"/>
      <c r="O3989" s="4"/>
      <c r="P3989" s="4"/>
      <c r="Q3989" s="4"/>
      <c r="R3989" s="4"/>
      <c r="S3989" s="4"/>
      <c r="T3989" s="4"/>
      <c r="U3989" s="4"/>
      <c r="V3989" s="4"/>
    </row>
    <row r="3990" spans="1:22" ht="38.25" x14ac:dyDescent="0.25">
      <c r="A3990" s="312" t="s">
        <v>2271</v>
      </c>
      <c r="B3990" s="47" t="s">
        <v>2644</v>
      </c>
      <c r="C3990" s="140">
        <v>2024</v>
      </c>
      <c r="D3990" s="332">
        <v>0.38</v>
      </c>
      <c r="E3990" s="55">
        <v>1</v>
      </c>
      <c r="F3990" s="434">
        <v>15</v>
      </c>
      <c r="G3990" s="298">
        <v>25.268459999999997</v>
      </c>
      <c r="H3990" s="289"/>
      <c r="I3990" s="4"/>
      <c r="J3990" s="4"/>
      <c r="K3990" s="4"/>
      <c r="L3990" s="4"/>
      <c r="M3990" s="4"/>
      <c r="N3990" s="4"/>
      <c r="O3990" s="4"/>
      <c r="P3990" s="4"/>
      <c r="Q3990" s="4"/>
      <c r="R3990" s="4"/>
      <c r="S3990" s="4"/>
      <c r="T3990" s="4"/>
      <c r="U3990" s="4"/>
      <c r="V3990" s="4"/>
    </row>
    <row r="3991" spans="1:22" ht="38.25" x14ac:dyDescent="0.25">
      <c r="A3991" s="312" t="s">
        <v>2271</v>
      </c>
      <c r="B3991" s="47" t="s">
        <v>2645</v>
      </c>
      <c r="C3991" s="140">
        <v>2024</v>
      </c>
      <c r="D3991" s="332">
        <v>0.38</v>
      </c>
      <c r="E3991" s="55">
        <v>1</v>
      </c>
      <c r="F3991" s="434">
        <v>6</v>
      </c>
      <c r="G3991" s="298">
        <v>24.535580000000003</v>
      </c>
      <c r="H3991" s="289"/>
      <c r="I3991" s="4"/>
      <c r="J3991" s="4"/>
      <c r="K3991" s="4"/>
      <c r="L3991" s="4"/>
      <c r="M3991" s="4"/>
      <c r="N3991" s="4"/>
      <c r="O3991" s="4"/>
      <c r="P3991" s="4"/>
      <c r="Q3991" s="4"/>
      <c r="R3991" s="4"/>
      <c r="S3991" s="4"/>
      <c r="T3991" s="4"/>
      <c r="U3991" s="4"/>
      <c r="V3991" s="4"/>
    </row>
    <row r="3992" spans="1:22" ht="25.5" x14ac:dyDescent="0.25">
      <c r="A3992" s="312" t="s">
        <v>2271</v>
      </c>
      <c r="B3992" s="47" t="s">
        <v>2646</v>
      </c>
      <c r="C3992" s="140">
        <v>2024</v>
      </c>
      <c r="D3992" s="332">
        <v>0.38</v>
      </c>
      <c r="E3992" s="55">
        <v>1</v>
      </c>
      <c r="F3992" s="434">
        <v>85</v>
      </c>
      <c r="G3992" s="298">
        <v>24.535580000000003</v>
      </c>
      <c r="H3992" s="289"/>
      <c r="I3992" s="4"/>
      <c r="J3992" s="4"/>
      <c r="K3992" s="4"/>
      <c r="L3992" s="4"/>
      <c r="M3992" s="4"/>
      <c r="N3992" s="4"/>
      <c r="O3992" s="4"/>
      <c r="P3992" s="4"/>
      <c r="Q3992" s="4"/>
      <c r="R3992" s="4"/>
      <c r="S3992" s="4"/>
      <c r="T3992" s="4"/>
      <c r="U3992" s="4"/>
      <c r="V3992" s="4"/>
    </row>
    <row r="3993" spans="1:22" ht="38.25" x14ac:dyDescent="0.25">
      <c r="A3993" s="312" t="s">
        <v>2271</v>
      </c>
      <c r="B3993" s="47" t="s">
        <v>2647</v>
      </c>
      <c r="C3993" s="140">
        <v>2024</v>
      </c>
      <c r="D3993" s="332">
        <v>0.38</v>
      </c>
      <c r="E3993" s="55">
        <v>1</v>
      </c>
      <c r="F3993" s="434">
        <v>8</v>
      </c>
      <c r="G3993" s="298">
        <v>25.266849999999998</v>
      </c>
      <c r="H3993" s="289"/>
      <c r="I3993" s="4"/>
      <c r="J3993" s="4"/>
      <c r="K3993" s="4"/>
      <c r="L3993" s="4"/>
      <c r="M3993" s="4"/>
      <c r="N3993" s="4"/>
      <c r="O3993" s="4"/>
      <c r="P3993" s="4"/>
      <c r="Q3993" s="4"/>
      <c r="R3993" s="4"/>
      <c r="S3993" s="4"/>
      <c r="T3993" s="4"/>
      <c r="U3993" s="4"/>
      <c r="V3993" s="4"/>
    </row>
    <row r="3994" spans="1:22" ht="38.25" x14ac:dyDescent="0.25">
      <c r="A3994" s="312" t="s">
        <v>2271</v>
      </c>
      <c r="B3994" s="47" t="s">
        <v>2648</v>
      </c>
      <c r="C3994" s="140">
        <v>2024</v>
      </c>
      <c r="D3994" s="332">
        <v>0.22</v>
      </c>
      <c r="E3994" s="55">
        <v>1</v>
      </c>
      <c r="F3994" s="434">
        <v>8</v>
      </c>
      <c r="G3994" s="298">
        <v>24.535580000000003</v>
      </c>
      <c r="H3994" s="289"/>
      <c r="I3994" s="4"/>
      <c r="J3994" s="4"/>
      <c r="K3994" s="4"/>
      <c r="L3994" s="4"/>
      <c r="M3994" s="4"/>
      <c r="N3994" s="4"/>
      <c r="O3994" s="4"/>
      <c r="P3994" s="4"/>
      <c r="Q3994" s="4"/>
      <c r="R3994" s="4"/>
      <c r="S3994" s="4"/>
      <c r="T3994" s="4"/>
      <c r="U3994" s="4"/>
      <c r="V3994" s="4"/>
    </row>
    <row r="3995" spans="1:22" ht="25.5" x14ac:dyDescent="0.25">
      <c r="A3995" s="312" t="s">
        <v>2271</v>
      </c>
      <c r="B3995" s="47" t="s">
        <v>2649</v>
      </c>
      <c r="C3995" s="140">
        <v>2024</v>
      </c>
      <c r="D3995" s="332">
        <v>0.38</v>
      </c>
      <c r="E3995" s="55">
        <v>1</v>
      </c>
      <c r="F3995" s="434">
        <v>15</v>
      </c>
      <c r="G3995" s="298">
        <v>24.535580000000003</v>
      </c>
      <c r="H3995" s="289"/>
      <c r="I3995" s="4"/>
      <c r="J3995" s="4"/>
      <c r="K3995" s="4"/>
      <c r="L3995" s="4"/>
      <c r="M3995" s="4"/>
      <c r="N3995" s="4"/>
      <c r="O3995" s="4"/>
      <c r="P3995" s="4"/>
      <c r="Q3995" s="4"/>
      <c r="R3995" s="4"/>
      <c r="S3995" s="4"/>
      <c r="T3995" s="4"/>
      <c r="U3995" s="4"/>
      <c r="V3995" s="4"/>
    </row>
    <row r="3996" spans="1:22" ht="38.25" x14ac:dyDescent="0.25">
      <c r="A3996" s="312" t="s">
        <v>2271</v>
      </c>
      <c r="B3996" s="47" t="s">
        <v>2650</v>
      </c>
      <c r="C3996" s="140">
        <v>2024</v>
      </c>
      <c r="D3996" s="332">
        <v>0.38</v>
      </c>
      <c r="E3996" s="55">
        <v>1</v>
      </c>
      <c r="F3996" s="434">
        <v>15</v>
      </c>
      <c r="G3996" s="298">
        <v>25.268459999999997</v>
      </c>
      <c r="H3996" s="289"/>
      <c r="I3996" s="4"/>
      <c r="J3996" s="4"/>
      <c r="K3996" s="4"/>
      <c r="L3996" s="4"/>
      <c r="M3996" s="4"/>
      <c r="N3996" s="4"/>
      <c r="O3996" s="4"/>
      <c r="P3996" s="4"/>
      <c r="Q3996" s="4"/>
      <c r="R3996" s="4"/>
      <c r="S3996" s="4"/>
      <c r="T3996" s="4"/>
      <c r="U3996" s="4"/>
      <c r="V3996" s="4"/>
    </row>
    <row r="3997" spans="1:22" ht="51" x14ac:dyDescent="0.25">
      <c r="A3997" s="312" t="s">
        <v>2271</v>
      </c>
      <c r="B3997" s="47" t="s">
        <v>2651</v>
      </c>
      <c r="C3997" s="140">
        <v>2024</v>
      </c>
      <c r="D3997" s="332">
        <v>0.38</v>
      </c>
      <c r="E3997" s="55">
        <v>1</v>
      </c>
      <c r="F3997" s="434">
        <v>15</v>
      </c>
      <c r="G3997" s="298">
        <v>25.268459999999997</v>
      </c>
      <c r="H3997" s="289"/>
      <c r="I3997" s="4"/>
      <c r="J3997" s="4"/>
      <c r="K3997" s="4"/>
      <c r="L3997" s="4"/>
      <c r="M3997" s="4"/>
      <c r="N3997" s="4"/>
      <c r="O3997" s="4"/>
      <c r="P3997" s="4"/>
      <c r="Q3997" s="4"/>
      <c r="R3997" s="4"/>
      <c r="S3997" s="4"/>
      <c r="T3997" s="4"/>
      <c r="U3997" s="4"/>
      <c r="V3997" s="4"/>
    </row>
    <row r="3998" spans="1:22" ht="38.25" x14ac:dyDescent="0.25">
      <c r="A3998" s="312" t="s">
        <v>2271</v>
      </c>
      <c r="B3998" s="47" t="s">
        <v>2652</v>
      </c>
      <c r="C3998" s="140">
        <v>2024</v>
      </c>
      <c r="D3998" s="332">
        <v>0.38</v>
      </c>
      <c r="E3998" s="55">
        <v>1</v>
      </c>
      <c r="F3998" s="434">
        <v>15</v>
      </c>
      <c r="G3998" s="298">
        <v>24.535580000000003</v>
      </c>
      <c r="H3998" s="289"/>
      <c r="I3998" s="4"/>
      <c r="J3998" s="4"/>
      <c r="K3998" s="4"/>
      <c r="L3998" s="4"/>
      <c r="M3998" s="4"/>
      <c r="N3998" s="4"/>
      <c r="O3998" s="4"/>
      <c r="P3998" s="4"/>
      <c r="Q3998" s="4"/>
      <c r="R3998" s="4"/>
      <c r="S3998" s="4"/>
      <c r="T3998" s="4"/>
      <c r="U3998" s="4"/>
      <c r="V3998" s="4"/>
    </row>
    <row r="3999" spans="1:22" ht="25.5" x14ac:dyDescent="0.25">
      <c r="A3999" s="312" t="s">
        <v>2271</v>
      </c>
      <c r="B3999" s="47" t="s">
        <v>2653</v>
      </c>
      <c r="C3999" s="140">
        <v>2024</v>
      </c>
      <c r="D3999" s="332">
        <v>0.38</v>
      </c>
      <c r="E3999" s="55">
        <v>1</v>
      </c>
      <c r="F3999" s="434">
        <v>15</v>
      </c>
      <c r="G3999" s="298">
        <v>24.535580000000003</v>
      </c>
      <c r="H3999" s="289"/>
      <c r="I3999" s="4"/>
      <c r="J3999" s="4"/>
      <c r="K3999" s="4"/>
      <c r="L3999" s="4"/>
      <c r="M3999" s="4"/>
      <c r="N3999" s="4"/>
      <c r="O3999" s="4"/>
      <c r="P3999" s="4"/>
      <c r="Q3999" s="4"/>
      <c r="R3999" s="4"/>
      <c r="S3999" s="4"/>
      <c r="T3999" s="4"/>
      <c r="U3999" s="4"/>
      <c r="V3999" s="4"/>
    </row>
    <row r="4000" spans="1:22" ht="25.5" x14ac:dyDescent="0.25">
      <c r="A4000" s="312" t="s">
        <v>2271</v>
      </c>
      <c r="B4000" s="47" t="s">
        <v>2654</v>
      </c>
      <c r="C4000" s="140">
        <v>2024</v>
      </c>
      <c r="D4000" s="332">
        <v>0.38</v>
      </c>
      <c r="E4000" s="55">
        <v>1</v>
      </c>
      <c r="F4000" s="434">
        <v>15</v>
      </c>
      <c r="G4000" s="298">
        <v>25.268459999999997</v>
      </c>
      <c r="H4000" s="289"/>
      <c r="I4000" s="4"/>
      <c r="J4000" s="4"/>
      <c r="K4000" s="4"/>
      <c r="L4000" s="4"/>
      <c r="M4000" s="4"/>
      <c r="N4000" s="4"/>
      <c r="O4000" s="4"/>
      <c r="P4000" s="4"/>
      <c r="Q4000" s="4"/>
      <c r="R4000" s="4"/>
      <c r="S4000" s="4"/>
      <c r="T4000" s="4"/>
      <c r="U4000" s="4"/>
      <c r="V4000" s="4"/>
    </row>
    <row r="4001" spans="1:22" ht="38.25" x14ac:dyDescent="0.25">
      <c r="A4001" s="312" t="s">
        <v>2271</v>
      </c>
      <c r="B4001" s="47" t="s">
        <v>2655</v>
      </c>
      <c r="C4001" s="140">
        <v>2024</v>
      </c>
      <c r="D4001" s="332">
        <v>0.38</v>
      </c>
      <c r="E4001" s="55">
        <v>1</v>
      </c>
      <c r="F4001" s="434">
        <v>5</v>
      </c>
      <c r="G4001" s="298">
        <v>24.535580000000003</v>
      </c>
      <c r="H4001" s="289"/>
      <c r="I4001" s="4"/>
      <c r="J4001" s="4"/>
      <c r="K4001" s="4"/>
      <c r="L4001" s="4"/>
      <c r="M4001" s="4"/>
      <c r="N4001" s="4"/>
      <c r="O4001" s="4"/>
      <c r="P4001" s="4"/>
      <c r="Q4001" s="4"/>
      <c r="R4001" s="4"/>
      <c r="S4001" s="4"/>
      <c r="T4001" s="4"/>
      <c r="U4001" s="4"/>
      <c r="V4001" s="4"/>
    </row>
    <row r="4002" spans="1:22" ht="25.5" x14ac:dyDescent="0.25">
      <c r="A4002" s="312" t="s">
        <v>2271</v>
      </c>
      <c r="B4002" s="47" t="s">
        <v>2656</v>
      </c>
      <c r="C4002" s="140">
        <v>2024</v>
      </c>
      <c r="D4002" s="332">
        <v>0.38</v>
      </c>
      <c r="E4002" s="55">
        <v>1</v>
      </c>
      <c r="F4002" s="434">
        <v>6</v>
      </c>
      <c r="G4002" s="298">
        <v>24.535580000000003</v>
      </c>
      <c r="H4002" s="289"/>
      <c r="I4002" s="4"/>
      <c r="J4002" s="4"/>
      <c r="K4002" s="4"/>
      <c r="L4002" s="4"/>
      <c r="M4002" s="4"/>
      <c r="N4002" s="4"/>
      <c r="O4002" s="4"/>
      <c r="P4002" s="4"/>
      <c r="Q4002" s="4"/>
      <c r="R4002" s="4"/>
      <c r="S4002" s="4"/>
      <c r="T4002" s="4"/>
      <c r="U4002" s="4"/>
      <c r="V4002" s="4"/>
    </row>
    <row r="4003" spans="1:22" ht="51" x14ac:dyDescent="0.25">
      <c r="A4003" s="312" t="s">
        <v>2271</v>
      </c>
      <c r="B4003" s="47" t="s">
        <v>2657</v>
      </c>
      <c r="C4003" s="140">
        <v>2024</v>
      </c>
      <c r="D4003" s="332">
        <v>0.38</v>
      </c>
      <c r="E4003" s="55">
        <v>1</v>
      </c>
      <c r="F4003" s="434">
        <v>15</v>
      </c>
      <c r="G4003" s="298">
        <v>24.535580000000003</v>
      </c>
      <c r="H4003" s="289"/>
      <c r="I4003" s="4"/>
      <c r="J4003" s="4"/>
      <c r="K4003" s="4"/>
      <c r="L4003" s="4"/>
      <c r="M4003" s="4"/>
      <c r="N4003" s="4"/>
      <c r="O4003" s="4"/>
      <c r="P4003" s="4"/>
      <c r="Q4003" s="4"/>
      <c r="R4003" s="4"/>
      <c r="S4003" s="4"/>
      <c r="T4003" s="4"/>
      <c r="U4003" s="4"/>
      <c r="V4003" s="4"/>
    </row>
    <row r="4004" spans="1:22" ht="25.5" x14ac:dyDescent="0.25">
      <c r="A4004" s="312" t="s">
        <v>2271</v>
      </c>
      <c r="B4004" s="47" t="s">
        <v>2658</v>
      </c>
      <c r="C4004" s="140">
        <v>2024</v>
      </c>
      <c r="D4004" s="332">
        <v>0.38</v>
      </c>
      <c r="E4004" s="55">
        <v>1</v>
      </c>
      <c r="F4004" s="434">
        <v>15</v>
      </c>
      <c r="G4004" s="298">
        <v>24.535580000000003</v>
      </c>
      <c r="H4004" s="289"/>
      <c r="I4004" s="4"/>
      <c r="J4004" s="4"/>
      <c r="K4004" s="4"/>
      <c r="L4004" s="4"/>
      <c r="M4004" s="4"/>
      <c r="N4004" s="4"/>
      <c r="O4004" s="4"/>
      <c r="P4004" s="4"/>
      <c r="Q4004" s="4"/>
      <c r="R4004" s="4"/>
      <c r="S4004" s="4"/>
      <c r="T4004" s="4"/>
      <c r="U4004" s="4"/>
      <c r="V4004" s="4"/>
    </row>
    <row r="4005" spans="1:22" ht="38.25" x14ac:dyDescent="0.25">
      <c r="A4005" s="312" t="s">
        <v>2271</v>
      </c>
      <c r="B4005" s="47" t="s">
        <v>2659</v>
      </c>
      <c r="C4005" s="140">
        <v>2024</v>
      </c>
      <c r="D4005" s="332">
        <v>0.38</v>
      </c>
      <c r="E4005" s="55">
        <v>1</v>
      </c>
      <c r="F4005" s="434">
        <v>15</v>
      </c>
      <c r="G4005" s="298">
        <v>24.535580000000003</v>
      </c>
      <c r="H4005" s="289"/>
      <c r="I4005" s="4"/>
      <c r="J4005" s="4"/>
      <c r="K4005" s="4"/>
      <c r="L4005" s="4"/>
      <c r="M4005" s="4"/>
      <c r="N4005" s="4"/>
      <c r="O4005" s="4"/>
      <c r="P4005" s="4"/>
      <c r="Q4005" s="4"/>
      <c r="R4005" s="4"/>
      <c r="S4005" s="4"/>
      <c r="T4005" s="4"/>
      <c r="U4005" s="4"/>
      <c r="V4005" s="4"/>
    </row>
    <row r="4006" spans="1:22" ht="25.5" x14ac:dyDescent="0.25">
      <c r="A4006" s="312" t="s">
        <v>2271</v>
      </c>
      <c r="B4006" s="47" t="s">
        <v>2660</v>
      </c>
      <c r="C4006" s="140">
        <v>2024</v>
      </c>
      <c r="D4006" s="332">
        <v>0.38</v>
      </c>
      <c r="E4006" s="55">
        <v>1</v>
      </c>
      <c r="F4006" s="434">
        <v>5</v>
      </c>
      <c r="G4006" s="298">
        <v>24.535580000000003</v>
      </c>
      <c r="H4006" s="289"/>
      <c r="I4006" s="4"/>
      <c r="J4006" s="4"/>
      <c r="K4006" s="4"/>
      <c r="L4006" s="4"/>
      <c r="M4006" s="4"/>
      <c r="N4006" s="4"/>
      <c r="O4006" s="4"/>
      <c r="P4006" s="4"/>
      <c r="Q4006" s="4"/>
      <c r="R4006" s="4"/>
      <c r="S4006" s="4"/>
      <c r="T4006" s="4"/>
      <c r="U4006" s="4"/>
      <c r="V4006" s="4"/>
    </row>
    <row r="4007" spans="1:22" ht="25.5" x14ac:dyDescent="0.25">
      <c r="A4007" s="312" t="s">
        <v>2271</v>
      </c>
      <c r="B4007" s="47" t="s">
        <v>2661</v>
      </c>
      <c r="C4007" s="140">
        <v>2024</v>
      </c>
      <c r="D4007" s="332">
        <v>0.38</v>
      </c>
      <c r="E4007" s="55">
        <v>1</v>
      </c>
      <c r="F4007" s="434">
        <v>15</v>
      </c>
      <c r="G4007" s="298">
        <v>24.535580000000003</v>
      </c>
      <c r="H4007" s="289"/>
      <c r="I4007" s="4"/>
      <c r="J4007" s="4"/>
      <c r="K4007" s="4"/>
      <c r="L4007" s="4"/>
      <c r="M4007" s="4"/>
      <c r="N4007" s="4"/>
      <c r="O4007" s="4"/>
      <c r="P4007" s="4"/>
      <c r="Q4007" s="4"/>
      <c r="R4007" s="4"/>
      <c r="S4007" s="4"/>
      <c r="T4007" s="4"/>
      <c r="U4007" s="4"/>
      <c r="V4007" s="4"/>
    </row>
    <row r="4008" spans="1:22" ht="25.5" x14ac:dyDescent="0.25">
      <c r="A4008" s="312" t="s">
        <v>2271</v>
      </c>
      <c r="B4008" s="47" t="s">
        <v>2662</v>
      </c>
      <c r="C4008" s="140">
        <v>2024</v>
      </c>
      <c r="D4008" s="332">
        <v>0.38</v>
      </c>
      <c r="E4008" s="55">
        <v>1</v>
      </c>
      <c r="F4008" s="434">
        <v>8</v>
      </c>
      <c r="G4008" s="298">
        <v>25.268459999999997</v>
      </c>
      <c r="H4008" s="289"/>
      <c r="I4008" s="4"/>
      <c r="J4008" s="4"/>
      <c r="K4008" s="4"/>
      <c r="L4008" s="4"/>
      <c r="M4008" s="4"/>
      <c r="N4008" s="4"/>
      <c r="O4008" s="4"/>
      <c r="P4008" s="4"/>
      <c r="Q4008" s="4"/>
      <c r="R4008" s="4"/>
      <c r="S4008" s="4"/>
      <c r="T4008" s="4"/>
      <c r="U4008" s="4"/>
      <c r="V4008" s="4"/>
    </row>
    <row r="4009" spans="1:22" ht="38.25" x14ac:dyDescent="0.25">
      <c r="A4009" s="312" t="s">
        <v>2271</v>
      </c>
      <c r="B4009" s="47" t="s">
        <v>2663</v>
      </c>
      <c r="C4009" s="140">
        <v>2024</v>
      </c>
      <c r="D4009" s="332">
        <v>0.38</v>
      </c>
      <c r="E4009" s="55">
        <v>1</v>
      </c>
      <c r="F4009" s="434">
        <v>15</v>
      </c>
      <c r="G4009" s="298">
        <v>24.535580000000003</v>
      </c>
      <c r="H4009" s="289"/>
      <c r="I4009" s="4"/>
      <c r="J4009" s="4"/>
      <c r="K4009" s="4"/>
      <c r="L4009" s="4"/>
      <c r="M4009" s="4"/>
      <c r="N4009" s="4"/>
      <c r="O4009" s="4"/>
      <c r="P4009" s="4"/>
      <c r="Q4009" s="4"/>
      <c r="R4009" s="4"/>
      <c r="S4009" s="4"/>
      <c r="T4009" s="4"/>
      <c r="U4009" s="4"/>
      <c r="V4009" s="4"/>
    </row>
    <row r="4010" spans="1:22" ht="38.25" x14ac:dyDescent="0.25">
      <c r="A4010" s="312" t="s">
        <v>2271</v>
      </c>
      <c r="B4010" s="47" t="s">
        <v>2664</v>
      </c>
      <c r="C4010" s="140">
        <v>2024</v>
      </c>
      <c r="D4010" s="332">
        <v>0.38</v>
      </c>
      <c r="E4010" s="55">
        <v>1</v>
      </c>
      <c r="F4010" s="434">
        <v>15</v>
      </c>
      <c r="G4010" s="298">
        <v>25.268369999999997</v>
      </c>
      <c r="H4010" s="289"/>
      <c r="I4010" s="4"/>
      <c r="J4010" s="4"/>
      <c r="K4010" s="4"/>
      <c r="L4010" s="4"/>
      <c r="M4010" s="4"/>
      <c r="N4010" s="4"/>
      <c r="O4010" s="4"/>
      <c r="P4010" s="4"/>
      <c r="Q4010" s="4"/>
      <c r="R4010" s="4"/>
      <c r="S4010" s="4"/>
      <c r="T4010" s="4"/>
      <c r="U4010" s="4"/>
      <c r="V4010" s="4"/>
    </row>
    <row r="4011" spans="1:22" ht="38.25" x14ac:dyDescent="0.25">
      <c r="A4011" s="312" t="s">
        <v>2271</v>
      </c>
      <c r="B4011" s="47" t="s">
        <v>2665</v>
      </c>
      <c r="C4011" s="140">
        <v>2024</v>
      </c>
      <c r="D4011" s="332">
        <v>0.38</v>
      </c>
      <c r="E4011" s="55">
        <v>1</v>
      </c>
      <c r="F4011" s="434">
        <v>15</v>
      </c>
      <c r="G4011" s="298">
        <v>25.268180000000001</v>
      </c>
      <c r="H4011" s="289"/>
      <c r="I4011" s="4"/>
      <c r="J4011" s="4"/>
      <c r="K4011" s="4"/>
      <c r="L4011" s="4"/>
      <c r="M4011" s="4"/>
      <c r="N4011" s="4"/>
      <c r="O4011" s="4"/>
      <c r="P4011" s="4"/>
      <c r="Q4011" s="4"/>
      <c r="R4011" s="4"/>
      <c r="S4011" s="4"/>
      <c r="T4011" s="4"/>
      <c r="U4011" s="4"/>
      <c r="V4011" s="4"/>
    </row>
    <row r="4012" spans="1:22" ht="38.25" x14ac:dyDescent="0.25">
      <c r="A4012" s="312" t="s">
        <v>2271</v>
      </c>
      <c r="B4012" s="47" t="s">
        <v>2666</v>
      </c>
      <c r="C4012" s="140">
        <v>2024</v>
      </c>
      <c r="D4012" s="332">
        <v>0.38</v>
      </c>
      <c r="E4012" s="55">
        <v>1</v>
      </c>
      <c r="F4012" s="434">
        <v>15</v>
      </c>
      <c r="G4012" s="298">
        <v>25.268270000000001</v>
      </c>
      <c r="H4012" s="289"/>
      <c r="I4012" s="4"/>
      <c r="J4012" s="4"/>
      <c r="K4012" s="4"/>
      <c r="L4012" s="4"/>
      <c r="M4012" s="4"/>
      <c r="N4012" s="4"/>
      <c r="O4012" s="4"/>
      <c r="P4012" s="4"/>
      <c r="Q4012" s="4"/>
      <c r="R4012" s="4"/>
      <c r="S4012" s="4"/>
      <c r="T4012" s="4"/>
      <c r="U4012" s="4"/>
      <c r="V4012" s="4"/>
    </row>
    <row r="4013" spans="1:22" ht="38.25" x14ac:dyDescent="0.25">
      <c r="A4013" s="312" t="s">
        <v>2271</v>
      </c>
      <c r="B4013" s="47" t="s">
        <v>2667</v>
      </c>
      <c r="C4013" s="140">
        <v>2024</v>
      </c>
      <c r="D4013" s="332">
        <v>0.38</v>
      </c>
      <c r="E4013" s="55">
        <v>1</v>
      </c>
      <c r="F4013" s="434">
        <v>15</v>
      </c>
      <c r="G4013" s="298">
        <v>25.268270000000001</v>
      </c>
      <c r="H4013" s="289"/>
      <c r="I4013" s="4"/>
      <c r="J4013" s="4"/>
      <c r="K4013" s="4"/>
      <c r="L4013" s="4"/>
      <c r="M4013" s="4"/>
      <c r="N4013" s="4"/>
      <c r="O4013" s="4"/>
      <c r="P4013" s="4"/>
      <c r="Q4013" s="4"/>
      <c r="R4013" s="4"/>
      <c r="S4013" s="4"/>
      <c r="T4013" s="4"/>
      <c r="U4013" s="4"/>
      <c r="V4013" s="4"/>
    </row>
    <row r="4014" spans="1:22" ht="38.25" x14ac:dyDescent="0.25">
      <c r="A4014" s="312" t="s">
        <v>2271</v>
      </c>
      <c r="B4014" s="47" t="s">
        <v>2668</v>
      </c>
      <c r="C4014" s="140">
        <v>2024</v>
      </c>
      <c r="D4014" s="332">
        <v>0.38</v>
      </c>
      <c r="E4014" s="55">
        <v>1</v>
      </c>
      <c r="F4014" s="434">
        <v>15</v>
      </c>
      <c r="G4014" s="298">
        <v>25.268270000000001</v>
      </c>
      <c r="H4014" s="289"/>
      <c r="I4014" s="4"/>
      <c r="J4014" s="4"/>
      <c r="K4014" s="4"/>
      <c r="L4014" s="4"/>
      <c r="M4014" s="4"/>
      <c r="N4014" s="4"/>
      <c r="O4014" s="4"/>
      <c r="P4014" s="4"/>
      <c r="Q4014" s="4"/>
      <c r="R4014" s="4"/>
      <c r="S4014" s="4"/>
      <c r="T4014" s="4"/>
      <c r="U4014" s="4"/>
      <c r="V4014" s="4"/>
    </row>
    <row r="4015" spans="1:22" ht="38.25" x14ac:dyDescent="0.25">
      <c r="A4015" s="312" t="s">
        <v>2271</v>
      </c>
      <c r="B4015" s="47" t="s">
        <v>2669</v>
      </c>
      <c r="C4015" s="140">
        <v>2024</v>
      </c>
      <c r="D4015" s="332">
        <v>0.38</v>
      </c>
      <c r="E4015" s="55">
        <v>1</v>
      </c>
      <c r="F4015" s="434">
        <v>15</v>
      </c>
      <c r="G4015" s="298">
        <v>25.268270000000001</v>
      </c>
      <c r="H4015" s="289"/>
      <c r="I4015" s="4"/>
      <c r="J4015" s="4"/>
      <c r="K4015" s="4"/>
      <c r="L4015" s="4"/>
      <c r="M4015" s="4"/>
      <c r="N4015" s="4"/>
      <c r="O4015" s="4"/>
      <c r="P4015" s="4"/>
      <c r="Q4015" s="4"/>
      <c r="R4015" s="4"/>
      <c r="S4015" s="4"/>
      <c r="T4015" s="4"/>
      <c r="U4015" s="4"/>
      <c r="V4015" s="4"/>
    </row>
    <row r="4016" spans="1:22" ht="38.25" x14ac:dyDescent="0.25">
      <c r="A4016" s="312" t="s">
        <v>2271</v>
      </c>
      <c r="B4016" s="47" t="s">
        <v>2670</v>
      </c>
      <c r="C4016" s="140">
        <v>2024</v>
      </c>
      <c r="D4016" s="332">
        <v>0.38</v>
      </c>
      <c r="E4016" s="55">
        <v>1</v>
      </c>
      <c r="F4016" s="434">
        <v>15</v>
      </c>
      <c r="G4016" s="298">
        <v>25.268270000000001</v>
      </c>
      <c r="H4016" s="289"/>
      <c r="I4016" s="4"/>
      <c r="J4016" s="4"/>
      <c r="K4016" s="4"/>
      <c r="L4016" s="4"/>
      <c r="M4016" s="4"/>
      <c r="N4016" s="4"/>
      <c r="O4016" s="4"/>
      <c r="P4016" s="4"/>
      <c r="Q4016" s="4"/>
      <c r="R4016" s="4"/>
      <c r="S4016" s="4"/>
      <c r="T4016" s="4"/>
      <c r="U4016" s="4"/>
      <c r="V4016" s="4"/>
    </row>
    <row r="4017" spans="1:22" ht="38.25" x14ac:dyDescent="0.25">
      <c r="A4017" s="312" t="s">
        <v>2271</v>
      </c>
      <c r="B4017" s="47" t="s">
        <v>2671</v>
      </c>
      <c r="C4017" s="140">
        <v>2024</v>
      </c>
      <c r="D4017" s="332">
        <v>0.38</v>
      </c>
      <c r="E4017" s="55">
        <v>1</v>
      </c>
      <c r="F4017" s="434">
        <v>5</v>
      </c>
      <c r="G4017" s="298">
        <v>25.5794</v>
      </c>
      <c r="H4017" s="289"/>
      <c r="I4017" s="4"/>
      <c r="J4017" s="4"/>
      <c r="K4017" s="4"/>
      <c r="L4017" s="4"/>
      <c r="M4017" s="4"/>
      <c r="N4017" s="4"/>
      <c r="O4017" s="4"/>
      <c r="P4017" s="4"/>
      <c r="Q4017" s="4"/>
      <c r="R4017" s="4"/>
      <c r="S4017" s="4"/>
      <c r="T4017" s="4"/>
      <c r="U4017" s="4"/>
      <c r="V4017" s="4"/>
    </row>
    <row r="4018" spans="1:22" ht="38.25" x14ac:dyDescent="0.25">
      <c r="A4018" s="312" t="s">
        <v>2271</v>
      </c>
      <c r="B4018" s="47" t="s">
        <v>2672</v>
      </c>
      <c r="C4018" s="140">
        <v>2024</v>
      </c>
      <c r="D4018" s="332">
        <v>10</v>
      </c>
      <c r="E4018" s="55">
        <v>1</v>
      </c>
      <c r="F4018" s="434">
        <v>3300</v>
      </c>
      <c r="G4018" s="298">
        <v>433.75378000000001</v>
      </c>
      <c r="H4018" s="289"/>
      <c r="I4018" s="4"/>
      <c r="J4018" s="4"/>
      <c r="K4018" s="4"/>
      <c r="L4018" s="4"/>
      <c r="M4018" s="4"/>
      <c r="N4018" s="4"/>
      <c r="O4018" s="4"/>
      <c r="P4018" s="4"/>
      <c r="Q4018" s="4"/>
      <c r="R4018" s="4"/>
      <c r="S4018" s="4"/>
      <c r="T4018" s="4"/>
      <c r="U4018" s="4"/>
      <c r="V4018" s="4"/>
    </row>
    <row r="4019" spans="1:22" ht="25.5" x14ac:dyDescent="0.25">
      <c r="A4019" s="312" t="s">
        <v>2271</v>
      </c>
      <c r="B4019" s="47" t="s">
        <v>2673</v>
      </c>
      <c r="C4019" s="140">
        <v>2024</v>
      </c>
      <c r="D4019" s="332">
        <v>10</v>
      </c>
      <c r="E4019" s="55">
        <v>1</v>
      </c>
      <c r="F4019" s="434">
        <v>95</v>
      </c>
      <c r="G4019" s="298">
        <v>433.75459000000001</v>
      </c>
      <c r="H4019" s="289"/>
      <c r="I4019" s="4"/>
      <c r="J4019" s="4"/>
      <c r="K4019" s="4"/>
      <c r="L4019" s="4"/>
      <c r="M4019" s="4"/>
      <c r="N4019" s="4"/>
      <c r="O4019" s="4"/>
      <c r="P4019" s="4"/>
      <c r="Q4019" s="4"/>
      <c r="R4019" s="4"/>
      <c r="S4019" s="4"/>
      <c r="T4019" s="4"/>
      <c r="U4019" s="4"/>
      <c r="V4019" s="4"/>
    </row>
    <row r="4020" spans="1:22" ht="38.25" x14ac:dyDescent="0.25">
      <c r="A4020" s="312" t="s">
        <v>2271</v>
      </c>
      <c r="B4020" s="47" t="s">
        <v>2674</v>
      </c>
      <c r="C4020" s="140">
        <v>2024</v>
      </c>
      <c r="D4020" s="332">
        <v>10</v>
      </c>
      <c r="E4020" s="55">
        <v>1</v>
      </c>
      <c r="F4020" s="434">
        <v>470</v>
      </c>
      <c r="G4020" s="298">
        <v>433.02333000000004</v>
      </c>
      <c r="H4020" s="289"/>
      <c r="I4020" s="4"/>
      <c r="J4020" s="4"/>
      <c r="K4020" s="4"/>
      <c r="L4020" s="4"/>
      <c r="M4020" s="4"/>
      <c r="N4020" s="4"/>
      <c r="O4020" s="4"/>
      <c r="P4020" s="4"/>
      <c r="Q4020" s="4"/>
      <c r="R4020" s="4"/>
      <c r="S4020" s="4"/>
      <c r="T4020" s="4"/>
      <c r="U4020" s="4"/>
      <c r="V4020" s="4"/>
    </row>
    <row r="4021" spans="1:22" ht="38.25" x14ac:dyDescent="0.25">
      <c r="A4021" s="312" t="s">
        <v>2271</v>
      </c>
      <c r="B4021" s="47" t="s">
        <v>2675</v>
      </c>
      <c r="C4021" s="140">
        <v>2024</v>
      </c>
      <c r="D4021" s="332">
        <v>0.38</v>
      </c>
      <c r="E4021" s="55">
        <v>1</v>
      </c>
      <c r="F4021" s="434">
        <v>15</v>
      </c>
      <c r="G4021" s="298">
        <v>25.581019999999999</v>
      </c>
      <c r="H4021" s="289"/>
      <c r="I4021" s="4"/>
      <c r="J4021" s="4"/>
      <c r="K4021" s="4"/>
      <c r="L4021" s="4"/>
      <c r="M4021" s="4"/>
      <c r="N4021" s="4"/>
      <c r="O4021" s="4"/>
      <c r="P4021" s="4"/>
      <c r="Q4021" s="4"/>
      <c r="R4021" s="4"/>
      <c r="S4021" s="4"/>
      <c r="T4021" s="4"/>
      <c r="U4021" s="4"/>
      <c r="V4021" s="4"/>
    </row>
    <row r="4022" spans="1:22" ht="25.5" x14ac:dyDescent="0.25">
      <c r="A4022" s="312" t="s">
        <v>2271</v>
      </c>
      <c r="B4022" s="47" t="s">
        <v>2676</v>
      </c>
      <c r="C4022" s="140">
        <v>2024</v>
      </c>
      <c r="D4022" s="332">
        <v>0.38</v>
      </c>
      <c r="E4022" s="55">
        <v>1</v>
      </c>
      <c r="F4022" s="434">
        <v>7</v>
      </c>
      <c r="G4022" s="298">
        <v>26.313839999999999</v>
      </c>
      <c r="H4022" s="289"/>
      <c r="I4022" s="4"/>
      <c r="J4022" s="4"/>
      <c r="K4022" s="4"/>
      <c r="L4022" s="4"/>
      <c r="M4022" s="4"/>
      <c r="N4022" s="4"/>
      <c r="O4022" s="4"/>
      <c r="P4022" s="4"/>
      <c r="Q4022" s="4"/>
      <c r="R4022" s="4"/>
      <c r="S4022" s="4"/>
      <c r="T4022" s="4"/>
      <c r="U4022" s="4"/>
      <c r="V4022" s="4"/>
    </row>
    <row r="4023" spans="1:22" ht="38.25" x14ac:dyDescent="0.25">
      <c r="A4023" s="312" t="s">
        <v>2271</v>
      </c>
      <c r="B4023" s="47" t="s">
        <v>2677</v>
      </c>
      <c r="C4023" s="140">
        <v>2024</v>
      </c>
      <c r="D4023" s="332">
        <v>0.38</v>
      </c>
      <c r="E4023" s="55">
        <v>1</v>
      </c>
      <c r="F4023" s="434">
        <v>15</v>
      </c>
      <c r="G4023" s="298">
        <v>26.313839999999999</v>
      </c>
      <c r="H4023" s="289"/>
      <c r="I4023" s="4"/>
      <c r="J4023" s="4"/>
      <c r="K4023" s="4"/>
      <c r="L4023" s="4"/>
      <c r="M4023" s="4"/>
      <c r="N4023" s="4"/>
      <c r="O4023" s="4"/>
      <c r="P4023" s="4"/>
      <c r="Q4023" s="4"/>
      <c r="R4023" s="4"/>
      <c r="S4023" s="4"/>
      <c r="T4023" s="4"/>
      <c r="U4023" s="4"/>
      <c r="V4023" s="4"/>
    </row>
    <row r="4024" spans="1:22" ht="38.25" x14ac:dyDescent="0.25">
      <c r="A4024" s="312" t="s">
        <v>2271</v>
      </c>
      <c r="B4024" s="47" t="s">
        <v>2678</v>
      </c>
      <c r="C4024" s="140">
        <v>2024</v>
      </c>
      <c r="D4024" s="332">
        <v>0.38</v>
      </c>
      <c r="E4024" s="55">
        <v>1</v>
      </c>
      <c r="F4024" s="434">
        <v>5</v>
      </c>
      <c r="G4024" s="298">
        <v>25.581019999999999</v>
      </c>
      <c r="H4024" s="289"/>
      <c r="I4024" s="4"/>
      <c r="J4024" s="4"/>
      <c r="K4024" s="4"/>
      <c r="L4024" s="4"/>
      <c r="M4024" s="4"/>
      <c r="N4024" s="4"/>
      <c r="O4024" s="4"/>
      <c r="P4024" s="4"/>
      <c r="Q4024" s="4"/>
      <c r="R4024" s="4"/>
      <c r="S4024" s="4"/>
      <c r="T4024" s="4"/>
      <c r="U4024" s="4"/>
      <c r="V4024" s="4"/>
    </row>
    <row r="4025" spans="1:22" ht="25.5" x14ac:dyDescent="0.25">
      <c r="A4025" s="312" t="s">
        <v>2271</v>
      </c>
      <c r="B4025" s="47" t="s">
        <v>2679</v>
      </c>
      <c r="C4025" s="140">
        <v>2024</v>
      </c>
      <c r="D4025" s="332">
        <v>0.38</v>
      </c>
      <c r="E4025" s="55">
        <v>1</v>
      </c>
      <c r="F4025" s="434">
        <v>15</v>
      </c>
      <c r="G4025" s="298">
        <v>26.313839999999999</v>
      </c>
      <c r="H4025" s="289"/>
      <c r="I4025" s="4"/>
      <c r="J4025" s="4"/>
      <c r="K4025" s="4"/>
      <c r="L4025" s="4"/>
      <c r="M4025" s="4"/>
      <c r="N4025" s="4"/>
      <c r="O4025" s="4"/>
      <c r="P4025" s="4"/>
      <c r="Q4025" s="4"/>
      <c r="R4025" s="4"/>
      <c r="S4025" s="4"/>
      <c r="T4025" s="4"/>
      <c r="U4025" s="4"/>
      <c r="V4025" s="4"/>
    </row>
    <row r="4026" spans="1:22" ht="38.25" x14ac:dyDescent="0.25">
      <c r="A4026" s="312" t="s">
        <v>2271</v>
      </c>
      <c r="B4026" s="47" t="s">
        <v>2680</v>
      </c>
      <c r="C4026" s="140">
        <v>2024</v>
      </c>
      <c r="D4026" s="332">
        <v>0.38</v>
      </c>
      <c r="E4026" s="55">
        <v>1</v>
      </c>
      <c r="F4026" s="434">
        <v>1</v>
      </c>
      <c r="G4026" s="298">
        <v>25.581019999999999</v>
      </c>
      <c r="H4026" s="289"/>
      <c r="I4026" s="4"/>
      <c r="J4026" s="4"/>
      <c r="K4026" s="4"/>
      <c r="L4026" s="4"/>
      <c r="M4026" s="4"/>
      <c r="N4026" s="4"/>
      <c r="O4026" s="4"/>
      <c r="P4026" s="4"/>
      <c r="Q4026" s="4"/>
      <c r="R4026" s="4"/>
      <c r="S4026" s="4"/>
      <c r="T4026" s="4"/>
      <c r="U4026" s="4"/>
      <c r="V4026" s="4"/>
    </row>
    <row r="4027" spans="1:22" ht="51" x14ac:dyDescent="0.25">
      <c r="A4027" s="312" t="s">
        <v>2271</v>
      </c>
      <c r="B4027" s="47" t="s">
        <v>2681</v>
      </c>
      <c r="C4027" s="140">
        <v>2024</v>
      </c>
      <c r="D4027" s="332">
        <v>0.38</v>
      </c>
      <c r="E4027" s="55">
        <v>1</v>
      </c>
      <c r="F4027" s="434">
        <v>15</v>
      </c>
      <c r="G4027" s="298">
        <v>25.581019999999999</v>
      </c>
      <c r="H4027" s="289"/>
      <c r="I4027" s="4"/>
      <c r="J4027" s="4"/>
      <c r="K4027" s="4"/>
      <c r="L4027" s="4"/>
      <c r="M4027" s="4"/>
      <c r="N4027" s="4"/>
      <c r="O4027" s="4"/>
      <c r="P4027" s="4"/>
      <c r="Q4027" s="4"/>
      <c r="R4027" s="4"/>
      <c r="S4027" s="4"/>
      <c r="T4027" s="4"/>
      <c r="U4027" s="4"/>
      <c r="V4027" s="4"/>
    </row>
    <row r="4028" spans="1:22" ht="51" x14ac:dyDescent="0.25">
      <c r="A4028" s="312" t="s">
        <v>2271</v>
      </c>
      <c r="B4028" s="47" t="s">
        <v>2682</v>
      </c>
      <c r="C4028" s="140">
        <v>2024</v>
      </c>
      <c r="D4028" s="332">
        <v>0.38</v>
      </c>
      <c r="E4028" s="55">
        <v>1</v>
      </c>
      <c r="F4028" s="434">
        <v>15</v>
      </c>
      <c r="G4028" s="298">
        <v>26.313860000000002</v>
      </c>
      <c r="H4028" s="289"/>
      <c r="I4028" s="4"/>
      <c r="J4028" s="4"/>
      <c r="K4028" s="4"/>
      <c r="L4028" s="4"/>
      <c r="M4028" s="4"/>
      <c r="N4028" s="4"/>
      <c r="O4028" s="4"/>
      <c r="P4028" s="4"/>
      <c r="Q4028" s="4"/>
      <c r="R4028" s="4"/>
      <c r="S4028" s="4"/>
      <c r="T4028" s="4"/>
      <c r="U4028" s="4"/>
      <c r="V4028" s="4"/>
    </row>
    <row r="4029" spans="1:22" ht="38.25" x14ac:dyDescent="0.25">
      <c r="A4029" s="312" t="s">
        <v>2271</v>
      </c>
      <c r="B4029" s="47" t="s">
        <v>2683</v>
      </c>
      <c r="C4029" s="140">
        <v>2024</v>
      </c>
      <c r="D4029" s="332">
        <v>0.38</v>
      </c>
      <c r="E4029" s="55">
        <v>1</v>
      </c>
      <c r="F4029" s="434">
        <v>1</v>
      </c>
      <c r="G4029" s="298">
        <v>26.313860000000002</v>
      </c>
      <c r="H4029" s="289"/>
      <c r="I4029" s="4"/>
      <c r="J4029" s="4"/>
      <c r="K4029" s="4"/>
      <c r="L4029" s="4"/>
      <c r="M4029" s="4"/>
      <c r="N4029" s="4"/>
      <c r="O4029" s="4"/>
      <c r="P4029" s="4"/>
      <c r="Q4029" s="4"/>
      <c r="R4029" s="4"/>
      <c r="S4029" s="4"/>
      <c r="T4029" s="4"/>
      <c r="U4029" s="4"/>
      <c r="V4029" s="4"/>
    </row>
    <row r="4030" spans="1:22" ht="38.25" x14ac:dyDescent="0.25">
      <c r="A4030" s="312" t="s">
        <v>2271</v>
      </c>
      <c r="B4030" s="47" t="s">
        <v>2684</v>
      </c>
      <c r="C4030" s="140">
        <v>2024</v>
      </c>
      <c r="D4030" s="332">
        <v>0.38</v>
      </c>
      <c r="E4030" s="55">
        <v>1</v>
      </c>
      <c r="F4030" s="434">
        <v>15</v>
      </c>
      <c r="G4030" s="298">
        <v>26.313860000000002</v>
      </c>
      <c r="H4030" s="289"/>
      <c r="I4030" s="4"/>
      <c r="J4030" s="4"/>
      <c r="K4030" s="4"/>
      <c r="L4030" s="4"/>
      <c r="M4030" s="4"/>
      <c r="N4030" s="4"/>
      <c r="O4030" s="4"/>
      <c r="P4030" s="4"/>
      <c r="Q4030" s="4"/>
      <c r="R4030" s="4"/>
      <c r="S4030" s="4"/>
      <c r="T4030" s="4"/>
      <c r="U4030" s="4"/>
      <c r="V4030" s="4"/>
    </row>
    <row r="4031" spans="1:22" ht="51" x14ac:dyDescent="0.25">
      <c r="A4031" s="312" t="s">
        <v>2271</v>
      </c>
      <c r="B4031" s="47" t="s">
        <v>2685</v>
      </c>
      <c r="C4031" s="140">
        <v>2024</v>
      </c>
      <c r="D4031" s="332">
        <v>0.38</v>
      </c>
      <c r="E4031" s="55">
        <v>1</v>
      </c>
      <c r="F4031" s="434">
        <v>15</v>
      </c>
      <c r="G4031" s="298">
        <v>26.313860000000002</v>
      </c>
      <c r="H4031" s="289"/>
      <c r="I4031" s="4"/>
      <c r="J4031" s="4"/>
      <c r="K4031" s="4"/>
      <c r="L4031" s="4"/>
      <c r="M4031" s="4"/>
      <c r="N4031" s="4"/>
      <c r="O4031" s="4"/>
      <c r="P4031" s="4"/>
      <c r="Q4031" s="4"/>
      <c r="R4031" s="4"/>
      <c r="S4031" s="4"/>
      <c r="T4031" s="4"/>
      <c r="U4031" s="4"/>
      <c r="V4031" s="4"/>
    </row>
    <row r="4032" spans="1:22" ht="25.5" x14ac:dyDescent="0.25">
      <c r="A4032" s="312" t="s">
        <v>2271</v>
      </c>
      <c r="B4032" s="47" t="s">
        <v>2686</v>
      </c>
      <c r="C4032" s="140">
        <v>2024</v>
      </c>
      <c r="D4032" s="332">
        <v>0.38</v>
      </c>
      <c r="E4032" s="55">
        <v>1</v>
      </c>
      <c r="F4032" s="434">
        <v>1</v>
      </c>
      <c r="G4032" s="298">
        <v>26.313860000000002</v>
      </c>
      <c r="H4032" s="289"/>
      <c r="I4032" s="4"/>
      <c r="J4032" s="4"/>
      <c r="K4032" s="4"/>
      <c r="L4032" s="4"/>
      <c r="M4032" s="4"/>
      <c r="N4032" s="4"/>
      <c r="O4032" s="4"/>
      <c r="P4032" s="4"/>
      <c r="Q4032" s="4"/>
      <c r="R4032" s="4"/>
      <c r="S4032" s="4"/>
      <c r="T4032" s="4"/>
      <c r="U4032" s="4"/>
      <c r="V4032" s="4"/>
    </row>
    <row r="4033" spans="1:22" ht="25.5" x14ac:dyDescent="0.25">
      <c r="A4033" s="312" t="s">
        <v>2271</v>
      </c>
      <c r="B4033" s="47" t="s">
        <v>2687</v>
      </c>
      <c r="C4033" s="140">
        <v>2024</v>
      </c>
      <c r="D4033" s="332">
        <v>0.38</v>
      </c>
      <c r="E4033" s="55">
        <v>1</v>
      </c>
      <c r="F4033" s="434">
        <v>6</v>
      </c>
      <c r="G4033" s="298">
        <v>25.581019999999999</v>
      </c>
      <c r="H4033" s="289"/>
      <c r="I4033" s="4"/>
      <c r="J4033" s="4"/>
      <c r="K4033" s="4"/>
      <c r="L4033" s="4"/>
      <c r="M4033" s="4"/>
      <c r="N4033" s="4"/>
      <c r="O4033" s="4"/>
      <c r="P4033" s="4"/>
      <c r="Q4033" s="4"/>
      <c r="R4033" s="4"/>
      <c r="S4033" s="4"/>
      <c r="T4033" s="4"/>
      <c r="U4033" s="4"/>
      <c r="V4033" s="4"/>
    </row>
    <row r="4034" spans="1:22" ht="38.25" x14ac:dyDescent="0.25">
      <c r="A4034" s="312" t="s">
        <v>2271</v>
      </c>
      <c r="B4034" s="47" t="s">
        <v>2688</v>
      </c>
      <c r="C4034" s="140">
        <v>2024</v>
      </c>
      <c r="D4034" s="332">
        <v>0.38</v>
      </c>
      <c r="E4034" s="55">
        <v>1</v>
      </c>
      <c r="F4034" s="434">
        <v>15</v>
      </c>
      <c r="G4034" s="298">
        <v>26.313860000000002</v>
      </c>
      <c r="H4034" s="289"/>
      <c r="I4034" s="4"/>
      <c r="J4034" s="4"/>
      <c r="K4034" s="4"/>
      <c r="L4034" s="4"/>
      <c r="M4034" s="4"/>
      <c r="N4034" s="4"/>
      <c r="O4034" s="4"/>
      <c r="P4034" s="4"/>
      <c r="Q4034" s="4"/>
      <c r="R4034" s="4"/>
      <c r="S4034" s="4"/>
      <c r="T4034" s="4"/>
      <c r="U4034" s="4"/>
      <c r="V4034" s="4"/>
    </row>
    <row r="4035" spans="1:22" ht="38.25" x14ac:dyDescent="0.25">
      <c r="A4035" s="312" t="s">
        <v>2271</v>
      </c>
      <c r="B4035" s="47" t="s">
        <v>2689</v>
      </c>
      <c r="C4035" s="140">
        <v>2024</v>
      </c>
      <c r="D4035" s="332">
        <v>0.38</v>
      </c>
      <c r="E4035" s="55">
        <v>1</v>
      </c>
      <c r="F4035" s="434">
        <v>15</v>
      </c>
      <c r="G4035" s="298">
        <v>25.581019999999999</v>
      </c>
      <c r="H4035" s="289"/>
      <c r="I4035" s="4"/>
      <c r="J4035" s="4"/>
      <c r="K4035" s="4"/>
      <c r="L4035" s="4"/>
      <c r="M4035" s="4"/>
      <c r="N4035" s="4"/>
      <c r="O4035" s="4"/>
      <c r="P4035" s="4"/>
      <c r="Q4035" s="4"/>
      <c r="R4035" s="4"/>
      <c r="S4035" s="4"/>
      <c r="T4035" s="4"/>
      <c r="U4035" s="4"/>
      <c r="V4035" s="4"/>
    </row>
    <row r="4036" spans="1:22" ht="38.25" x14ac:dyDescent="0.25">
      <c r="A4036" s="312" t="s">
        <v>2271</v>
      </c>
      <c r="B4036" s="47" t="s">
        <v>2690</v>
      </c>
      <c r="C4036" s="140">
        <v>2024</v>
      </c>
      <c r="D4036" s="332">
        <v>0.38</v>
      </c>
      <c r="E4036" s="55">
        <v>1</v>
      </c>
      <c r="F4036" s="434">
        <v>15</v>
      </c>
      <c r="G4036" s="298">
        <v>26.313860000000002</v>
      </c>
      <c r="H4036" s="289"/>
      <c r="I4036" s="4"/>
      <c r="J4036" s="4"/>
      <c r="K4036" s="4"/>
      <c r="L4036" s="4"/>
      <c r="M4036" s="4"/>
      <c r="N4036" s="4"/>
      <c r="O4036" s="4"/>
      <c r="P4036" s="4"/>
      <c r="Q4036" s="4"/>
      <c r="R4036" s="4"/>
      <c r="S4036" s="4"/>
      <c r="T4036" s="4"/>
      <c r="U4036" s="4"/>
      <c r="V4036" s="4"/>
    </row>
    <row r="4037" spans="1:22" ht="25.5" x14ac:dyDescent="0.25">
      <c r="A4037" s="312" t="s">
        <v>2271</v>
      </c>
      <c r="B4037" s="47" t="s">
        <v>2691</v>
      </c>
      <c r="C4037" s="140">
        <v>2024</v>
      </c>
      <c r="D4037" s="332">
        <v>0.38</v>
      </c>
      <c r="E4037" s="55">
        <v>1</v>
      </c>
      <c r="F4037" s="434">
        <v>5</v>
      </c>
      <c r="G4037" s="298">
        <v>25.581019999999999</v>
      </c>
      <c r="H4037" s="289"/>
      <c r="I4037" s="4"/>
      <c r="J4037" s="4"/>
      <c r="K4037" s="4"/>
      <c r="L4037" s="4"/>
      <c r="M4037" s="4"/>
      <c r="N4037" s="4"/>
      <c r="O4037" s="4"/>
      <c r="P4037" s="4"/>
      <c r="Q4037" s="4"/>
      <c r="R4037" s="4"/>
      <c r="S4037" s="4"/>
      <c r="T4037" s="4"/>
      <c r="U4037" s="4"/>
      <c r="V4037" s="4"/>
    </row>
    <row r="4038" spans="1:22" ht="38.25" x14ac:dyDescent="0.25">
      <c r="A4038" s="312" t="s">
        <v>2271</v>
      </c>
      <c r="B4038" s="47" t="s">
        <v>2692</v>
      </c>
      <c r="C4038" s="140">
        <v>2024</v>
      </c>
      <c r="D4038" s="332">
        <v>0.38</v>
      </c>
      <c r="E4038" s="55">
        <v>1</v>
      </c>
      <c r="F4038" s="434">
        <v>15</v>
      </c>
      <c r="G4038" s="298">
        <v>25.581019999999999</v>
      </c>
      <c r="H4038" s="289"/>
      <c r="I4038" s="4"/>
      <c r="J4038" s="4"/>
      <c r="K4038" s="4"/>
      <c r="L4038" s="4"/>
      <c r="M4038" s="4"/>
      <c r="N4038" s="4"/>
      <c r="O4038" s="4"/>
      <c r="P4038" s="4"/>
      <c r="Q4038" s="4"/>
      <c r="R4038" s="4"/>
      <c r="S4038" s="4"/>
      <c r="T4038" s="4"/>
      <c r="U4038" s="4"/>
      <c r="V4038" s="4"/>
    </row>
    <row r="4039" spans="1:22" ht="25.5" x14ac:dyDescent="0.25">
      <c r="A4039" s="312" t="s">
        <v>2271</v>
      </c>
      <c r="B4039" s="47" t="s">
        <v>2693</v>
      </c>
      <c r="C4039" s="140">
        <v>2024</v>
      </c>
      <c r="D4039" s="332">
        <v>0.38</v>
      </c>
      <c r="E4039" s="55">
        <v>1</v>
      </c>
      <c r="F4039" s="434">
        <v>5</v>
      </c>
      <c r="G4039" s="298">
        <v>25.581019999999999</v>
      </c>
      <c r="H4039" s="289"/>
      <c r="I4039" s="4"/>
      <c r="J4039" s="4"/>
      <c r="K4039" s="4"/>
      <c r="L4039" s="4"/>
      <c r="M4039" s="4"/>
      <c r="N4039" s="4"/>
      <c r="O4039" s="4"/>
      <c r="P4039" s="4"/>
      <c r="Q4039" s="4"/>
      <c r="R4039" s="4"/>
      <c r="S4039" s="4"/>
      <c r="T4039" s="4"/>
      <c r="U4039" s="4"/>
      <c r="V4039" s="4"/>
    </row>
    <row r="4040" spans="1:22" ht="25.5" x14ac:dyDescent="0.25">
      <c r="A4040" s="312" t="s">
        <v>2271</v>
      </c>
      <c r="B4040" s="47" t="s">
        <v>2694</v>
      </c>
      <c r="C4040" s="140">
        <v>2024</v>
      </c>
      <c r="D4040" s="332">
        <v>0.38</v>
      </c>
      <c r="E4040" s="55">
        <v>1</v>
      </c>
      <c r="F4040" s="434">
        <v>15</v>
      </c>
      <c r="G4040" s="298">
        <v>25.581019999999999</v>
      </c>
      <c r="H4040" s="289"/>
      <c r="I4040" s="4"/>
      <c r="J4040" s="4"/>
      <c r="K4040" s="4"/>
      <c r="L4040" s="4"/>
      <c r="M4040" s="4"/>
      <c r="N4040" s="4"/>
      <c r="O4040" s="4"/>
      <c r="P4040" s="4"/>
      <c r="Q4040" s="4"/>
      <c r="R4040" s="4"/>
      <c r="S4040" s="4"/>
      <c r="T4040" s="4"/>
      <c r="U4040" s="4"/>
      <c r="V4040" s="4"/>
    </row>
    <row r="4041" spans="1:22" ht="38.25" x14ac:dyDescent="0.25">
      <c r="A4041" s="312" t="s">
        <v>2271</v>
      </c>
      <c r="B4041" s="47" t="s">
        <v>2695</v>
      </c>
      <c r="C4041" s="140">
        <v>2024</v>
      </c>
      <c r="D4041" s="332">
        <v>0.38</v>
      </c>
      <c r="E4041" s="55">
        <v>1</v>
      </c>
      <c r="F4041" s="434">
        <v>15</v>
      </c>
      <c r="G4041" s="298">
        <v>25.579409999999999</v>
      </c>
      <c r="H4041" s="289"/>
      <c r="I4041" s="4"/>
      <c r="J4041" s="4"/>
      <c r="K4041" s="4"/>
      <c r="L4041" s="4"/>
      <c r="M4041" s="4"/>
      <c r="N4041" s="4"/>
      <c r="O4041" s="4"/>
      <c r="P4041" s="4"/>
      <c r="Q4041" s="4"/>
      <c r="R4041" s="4"/>
      <c r="S4041" s="4"/>
      <c r="T4041" s="4"/>
      <c r="U4041" s="4"/>
      <c r="V4041" s="4"/>
    </row>
    <row r="4042" spans="1:22" ht="25.5" x14ac:dyDescent="0.25">
      <c r="A4042" s="312" t="s">
        <v>2271</v>
      </c>
      <c r="B4042" s="47" t="s">
        <v>2696</v>
      </c>
      <c r="C4042" s="140">
        <v>2024</v>
      </c>
      <c r="D4042" s="332">
        <v>0.38</v>
      </c>
      <c r="E4042" s="55">
        <v>1</v>
      </c>
      <c r="F4042" s="434">
        <v>15</v>
      </c>
      <c r="G4042" s="298">
        <v>20.68318</v>
      </c>
      <c r="H4042" s="289"/>
      <c r="I4042" s="4"/>
      <c r="J4042" s="4"/>
      <c r="K4042" s="4"/>
      <c r="L4042" s="4"/>
      <c r="M4042" s="4"/>
      <c r="N4042" s="4"/>
      <c r="O4042" s="4"/>
      <c r="P4042" s="4"/>
      <c r="Q4042" s="4"/>
      <c r="R4042" s="4"/>
      <c r="S4042" s="4"/>
      <c r="T4042" s="4"/>
      <c r="U4042" s="4"/>
      <c r="V4042" s="4"/>
    </row>
    <row r="4043" spans="1:22" ht="25.5" x14ac:dyDescent="0.25">
      <c r="A4043" s="312" t="s">
        <v>2271</v>
      </c>
      <c r="B4043" s="47" t="s">
        <v>2697</v>
      </c>
      <c r="C4043" s="140">
        <v>2024</v>
      </c>
      <c r="D4043" s="332">
        <v>0.38</v>
      </c>
      <c r="E4043" s="55">
        <v>1</v>
      </c>
      <c r="F4043" s="434">
        <v>15</v>
      </c>
      <c r="G4043" s="298">
        <v>25.579409999999999</v>
      </c>
      <c r="H4043" s="289"/>
      <c r="I4043" s="4"/>
      <c r="J4043" s="4"/>
      <c r="K4043" s="4"/>
      <c r="L4043" s="4"/>
      <c r="M4043" s="4"/>
      <c r="N4043" s="4"/>
      <c r="O4043" s="4"/>
      <c r="P4043" s="4"/>
      <c r="Q4043" s="4"/>
      <c r="R4043" s="4"/>
      <c r="S4043" s="4"/>
      <c r="T4043" s="4"/>
      <c r="U4043" s="4"/>
      <c r="V4043" s="4"/>
    </row>
    <row r="4044" spans="1:22" ht="51" x14ac:dyDescent="0.25">
      <c r="A4044" s="312" t="s">
        <v>2271</v>
      </c>
      <c r="B4044" s="47" t="s">
        <v>2698</v>
      </c>
      <c r="C4044" s="140">
        <v>2024</v>
      </c>
      <c r="D4044" s="332">
        <v>0.38</v>
      </c>
      <c r="E4044" s="55">
        <v>1</v>
      </c>
      <c r="F4044" s="434">
        <v>15</v>
      </c>
      <c r="G4044" s="298">
        <v>26.312249999999999</v>
      </c>
      <c r="H4044" s="289"/>
      <c r="I4044" s="4"/>
      <c r="J4044" s="4"/>
      <c r="K4044" s="4"/>
      <c r="L4044" s="4"/>
      <c r="M4044" s="4"/>
      <c r="N4044" s="4"/>
      <c r="O4044" s="4"/>
      <c r="P4044" s="4"/>
      <c r="Q4044" s="4"/>
      <c r="R4044" s="4"/>
      <c r="S4044" s="4"/>
      <c r="T4044" s="4"/>
      <c r="U4044" s="4"/>
      <c r="V4044" s="4"/>
    </row>
    <row r="4045" spans="1:22" ht="25.5" x14ac:dyDescent="0.25">
      <c r="A4045" s="312" t="s">
        <v>2271</v>
      </c>
      <c r="B4045" s="47" t="s">
        <v>2699</v>
      </c>
      <c r="C4045" s="140">
        <v>2024</v>
      </c>
      <c r="D4045" s="332">
        <v>0.38</v>
      </c>
      <c r="E4045" s="55">
        <v>1</v>
      </c>
      <c r="F4045" s="434">
        <v>15</v>
      </c>
      <c r="G4045" s="298">
        <v>26.312249999999999</v>
      </c>
      <c r="H4045" s="289"/>
      <c r="I4045" s="4"/>
      <c r="J4045" s="4"/>
      <c r="K4045" s="4"/>
      <c r="L4045" s="4"/>
      <c r="M4045" s="4"/>
      <c r="N4045" s="4"/>
      <c r="O4045" s="4"/>
      <c r="P4045" s="4"/>
      <c r="Q4045" s="4"/>
      <c r="R4045" s="4"/>
      <c r="S4045" s="4"/>
      <c r="T4045" s="4"/>
      <c r="U4045" s="4"/>
      <c r="V4045" s="4"/>
    </row>
    <row r="4046" spans="1:22" ht="25.5" x14ac:dyDescent="0.25">
      <c r="A4046" s="312" t="s">
        <v>2271</v>
      </c>
      <c r="B4046" s="47" t="s">
        <v>2700</v>
      </c>
      <c r="C4046" s="140">
        <v>2024</v>
      </c>
      <c r="D4046" s="332">
        <v>0.38</v>
      </c>
      <c r="E4046" s="55">
        <v>1</v>
      </c>
      <c r="F4046" s="434">
        <v>15</v>
      </c>
      <c r="G4046" s="298">
        <v>25.579409999999999</v>
      </c>
      <c r="H4046" s="289"/>
      <c r="I4046" s="4"/>
      <c r="J4046" s="4"/>
      <c r="K4046" s="4"/>
      <c r="L4046" s="4"/>
      <c r="M4046" s="4"/>
      <c r="N4046" s="4"/>
      <c r="O4046" s="4"/>
      <c r="P4046" s="4"/>
      <c r="Q4046" s="4"/>
      <c r="R4046" s="4"/>
      <c r="S4046" s="4"/>
      <c r="T4046" s="4"/>
      <c r="U4046" s="4"/>
      <c r="V4046" s="4"/>
    </row>
    <row r="4047" spans="1:22" ht="38.25" x14ac:dyDescent="0.25">
      <c r="A4047" s="312" t="s">
        <v>2271</v>
      </c>
      <c r="B4047" s="47" t="s">
        <v>2701</v>
      </c>
      <c r="C4047" s="140">
        <v>2024</v>
      </c>
      <c r="D4047" s="332">
        <v>0.38</v>
      </c>
      <c r="E4047" s="55">
        <v>1</v>
      </c>
      <c r="F4047" s="434">
        <v>15</v>
      </c>
      <c r="G4047" s="298">
        <v>26.312150000000003</v>
      </c>
      <c r="H4047" s="289"/>
      <c r="I4047" s="4"/>
      <c r="J4047" s="4"/>
      <c r="K4047" s="4"/>
      <c r="L4047" s="4"/>
      <c r="M4047" s="4"/>
      <c r="N4047" s="4"/>
      <c r="O4047" s="4"/>
      <c r="P4047" s="4"/>
      <c r="Q4047" s="4"/>
      <c r="R4047" s="4"/>
      <c r="S4047" s="4"/>
      <c r="T4047" s="4"/>
      <c r="U4047" s="4"/>
      <c r="V4047" s="4"/>
    </row>
    <row r="4048" spans="1:22" ht="38.25" x14ac:dyDescent="0.25">
      <c r="A4048" s="312" t="s">
        <v>2271</v>
      </c>
      <c r="B4048" s="47" t="s">
        <v>2702</v>
      </c>
      <c r="C4048" s="140">
        <v>2024</v>
      </c>
      <c r="D4048" s="332">
        <v>0.38</v>
      </c>
      <c r="E4048" s="55">
        <v>1</v>
      </c>
      <c r="F4048" s="434">
        <v>15</v>
      </c>
      <c r="G4048" s="298">
        <v>26.312249999999999</v>
      </c>
      <c r="H4048" s="289"/>
      <c r="I4048" s="4"/>
      <c r="J4048" s="4"/>
      <c r="K4048" s="4"/>
      <c r="L4048" s="4"/>
      <c r="M4048" s="4"/>
      <c r="N4048" s="4"/>
      <c r="O4048" s="4"/>
      <c r="P4048" s="4"/>
      <c r="Q4048" s="4"/>
      <c r="R4048" s="4"/>
      <c r="S4048" s="4"/>
      <c r="T4048" s="4"/>
      <c r="U4048" s="4"/>
      <c r="V4048" s="4"/>
    </row>
    <row r="4049" spans="1:22" ht="38.25" x14ac:dyDescent="0.25">
      <c r="A4049" s="312" t="s">
        <v>2271</v>
      </c>
      <c r="B4049" s="47" t="s">
        <v>2703</v>
      </c>
      <c r="C4049" s="140">
        <v>2024</v>
      </c>
      <c r="D4049" s="332">
        <v>0.38</v>
      </c>
      <c r="E4049" s="55">
        <v>1</v>
      </c>
      <c r="F4049" s="434">
        <v>15</v>
      </c>
      <c r="G4049" s="298">
        <v>25.579409999999999</v>
      </c>
      <c r="H4049" s="289"/>
      <c r="I4049" s="4"/>
      <c r="J4049" s="4"/>
      <c r="K4049" s="4"/>
      <c r="L4049" s="4"/>
      <c r="M4049" s="4"/>
      <c r="N4049" s="4"/>
      <c r="O4049" s="4"/>
      <c r="P4049" s="4"/>
      <c r="Q4049" s="4"/>
      <c r="R4049" s="4"/>
      <c r="S4049" s="4"/>
      <c r="T4049" s="4"/>
      <c r="U4049" s="4"/>
      <c r="V4049" s="4"/>
    </row>
    <row r="4050" spans="1:22" ht="38.25" x14ac:dyDescent="0.25">
      <c r="A4050" s="312" t="s">
        <v>2271</v>
      </c>
      <c r="B4050" s="47" t="s">
        <v>2704</v>
      </c>
      <c r="C4050" s="140">
        <v>2024</v>
      </c>
      <c r="D4050" s="332">
        <v>0.38</v>
      </c>
      <c r="E4050" s="55">
        <v>1</v>
      </c>
      <c r="F4050" s="434">
        <v>15</v>
      </c>
      <c r="G4050" s="298">
        <v>26.31223</v>
      </c>
      <c r="H4050" s="289"/>
      <c r="I4050" s="4"/>
      <c r="J4050" s="4"/>
      <c r="K4050" s="4"/>
      <c r="L4050" s="4"/>
      <c r="M4050" s="4"/>
      <c r="N4050" s="4"/>
      <c r="O4050" s="4"/>
      <c r="P4050" s="4"/>
      <c r="Q4050" s="4"/>
      <c r="R4050" s="4"/>
      <c r="S4050" s="4"/>
      <c r="T4050" s="4"/>
      <c r="U4050" s="4"/>
      <c r="V4050" s="4"/>
    </row>
    <row r="4051" spans="1:22" ht="38.25" x14ac:dyDescent="0.25">
      <c r="A4051" s="312" t="s">
        <v>2271</v>
      </c>
      <c r="B4051" s="47" t="s">
        <v>2705</v>
      </c>
      <c r="C4051" s="140">
        <v>2024</v>
      </c>
      <c r="D4051" s="332">
        <v>0.38</v>
      </c>
      <c r="E4051" s="55">
        <v>1</v>
      </c>
      <c r="F4051" s="434">
        <v>15</v>
      </c>
      <c r="G4051" s="298">
        <v>26.312240000000003</v>
      </c>
      <c r="H4051" s="289"/>
      <c r="I4051" s="4"/>
      <c r="J4051" s="4"/>
      <c r="K4051" s="4"/>
      <c r="L4051" s="4"/>
      <c r="M4051" s="4"/>
      <c r="N4051" s="4"/>
      <c r="O4051" s="4"/>
      <c r="P4051" s="4"/>
      <c r="Q4051" s="4"/>
      <c r="R4051" s="4"/>
      <c r="S4051" s="4"/>
      <c r="T4051" s="4"/>
      <c r="U4051" s="4"/>
      <c r="V4051" s="4"/>
    </row>
    <row r="4052" spans="1:22" ht="25.5" x14ac:dyDescent="0.25">
      <c r="A4052" s="312" t="s">
        <v>2271</v>
      </c>
      <c r="B4052" s="47" t="s">
        <v>2706</v>
      </c>
      <c r="C4052" s="140">
        <v>2024</v>
      </c>
      <c r="D4052" s="332">
        <v>0.38</v>
      </c>
      <c r="E4052" s="55">
        <v>1</v>
      </c>
      <c r="F4052" s="434">
        <v>15</v>
      </c>
      <c r="G4052" s="298">
        <v>21.83624</v>
      </c>
      <c r="H4052" s="289"/>
      <c r="I4052" s="4"/>
      <c r="J4052" s="4"/>
      <c r="K4052" s="4"/>
      <c r="L4052" s="4"/>
      <c r="M4052" s="4"/>
      <c r="N4052" s="4"/>
      <c r="O4052" s="4"/>
      <c r="P4052" s="4"/>
      <c r="Q4052" s="4"/>
      <c r="R4052" s="4"/>
      <c r="S4052" s="4"/>
      <c r="T4052" s="4"/>
      <c r="U4052" s="4"/>
      <c r="V4052" s="4"/>
    </row>
    <row r="4053" spans="1:22" ht="25.5" x14ac:dyDescent="0.25">
      <c r="A4053" s="312" t="s">
        <v>2271</v>
      </c>
      <c r="B4053" s="47" t="s">
        <v>2707</v>
      </c>
      <c r="C4053" s="140">
        <v>2024</v>
      </c>
      <c r="D4053" s="332">
        <v>0.38</v>
      </c>
      <c r="E4053" s="55">
        <v>1</v>
      </c>
      <c r="F4053" s="434">
        <v>25</v>
      </c>
      <c r="G4053" s="298">
        <v>23.39743</v>
      </c>
      <c r="H4053" s="289"/>
      <c r="I4053" s="4"/>
      <c r="J4053" s="4"/>
      <c r="K4053" s="4"/>
      <c r="L4053" s="4"/>
      <c r="M4053" s="4"/>
      <c r="N4053" s="4"/>
      <c r="O4053" s="4"/>
      <c r="P4053" s="4"/>
      <c r="Q4053" s="4"/>
      <c r="R4053" s="4"/>
      <c r="S4053" s="4"/>
      <c r="T4053" s="4"/>
      <c r="U4053" s="4"/>
      <c r="V4053" s="4"/>
    </row>
    <row r="4054" spans="1:22" ht="38.25" x14ac:dyDescent="0.25">
      <c r="A4054" s="312" t="s">
        <v>2271</v>
      </c>
      <c r="B4054" s="47" t="s">
        <v>2708</v>
      </c>
      <c r="C4054" s="140">
        <v>2024</v>
      </c>
      <c r="D4054" s="332">
        <v>0.22</v>
      </c>
      <c r="E4054" s="55">
        <v>1</v>
      </c>
      <c r="F4054" s="434">
        <v>3</v>
      </c>
      <c r="G4054" s="298">
        <v>30.938880000000001</v>
      </c>
      <c r="H4054" s="289"/>
      <c r="I4054" s="4"/>
      <c r="J4054" s="4"/>
      <c r="K4054" s="4"/>
      <c r="L4054" s="4"/>
      <c r="M4054" s="4"/>
      <c r="N4054" s="4"/>
      <c r="O4054" s="4"/>
      <c r="P4054" s="4"/>
      <c r="Q4054" s="4"/>
      <c r="R4054" s="4"/>
      <c r="S4054" s="4"/>
      <c r="T4054" s="4"/>
      <c r="U4054" s="4"/>
      <c r="V4054" s="4"/>
    </row>
    <row r="4055" spans="1:22" ht="38.25" x14ac:dyDescent="0.25">
      <c r="A4055" s="312" t="s">
        <v>2271</v>
      </c>
      <c r="B4055" s="47" t="s">
        <v>2709</v>
      </c>
      <c r="C4055" s="140">
        <v>2024</v>
      </c>
      <c r="D4055" s="332">
        <v>0.38</v>
      </c>
      <c r="E4055" s="55">
        <v>1</v>
      </c>
      <c r="F4055" s="434">
        <v>85</v>
      </c>
      <c r="G4055" s="298">
        <v>35.660609999999998</v>
      </c>
      <c r="H4055" s="289"/>
      <c r="I4055" s="4"/>
      <c r="J4055" s="4"/>
      <c r="K4055" s="4"/>
      <c r="L4055" s="4"/>
      <c r="M4055" s="4"/>
      <c r="N4055" s="4"/>
      <c r="O4055" s="4"/>
      <c r="P4055" s="4"/>
      <c r="Q4055" s="4"/>
      <c r="R4055" s="4"/>
      <c r="S4055" s="4"/>
      <c r="T4055" s="4"/>
      <c r="U4055" s="4"/>
      <c r="V4055" s="4"/>
    </row>
    <row r="4056" spans="1:22" ht="38.25" x14ac:dyDescent="0.25">
      <c r="A4056" s="312" t="s">
        <v>2271</v>
      </c>
      <c r="B4056" s="47" t="s">
        <v>2710</v>
      </c>
      <c r="C4056" s="140">
        <v>2024</v>
      </c>
      <c r="D4056" s="332">
        <v>0.38</v>
      </c>
      <c r="E4056" s="55">
        <v>1</v>
      </c>
      <c r="F4056" s="434">
        <v>80</v>
      </c>
      <c r="G4056" s="298">
        <v>35.542660000000005</v>
      </c>
      <c r="H4056" s="289"/>
      <c r="I4056" s="4"/>
      <c r="J4056" s="4"/>
      <c r="K4056" s="4"/>
      <c r="L4056" s="4"/>
      <c r="M4056" s="4"/>
      <c r="N4056" s="4"/>
      <c r="O4056" s="4"/>
      <c r="P4056" s="4"/>
      <c r="Q4056" s="4"/>
      <c r="R4056" s="4"/>
      <c r="S4056" s="4"/>
      <c r="T4056" s="4"/>
      <c r="U4056" s="4"/>
      <c r="V4056" s="4"/>
    </row>
    <row r="4057" spans="1:22" ht="25.5" x14ac:dyDescent="0.25">
      <c r="A4057" s="312" t="s">
        <v>2271</v>
      </c>
      <c r="B4057" s="47" t="s">
        <v>2711</v>
      </c>
      <c r="C4057" s="140">
        <v>2024</v>
      </c>
      <c r="D4057" s="332">
        <v>0.38</v>
      </c>
      <c r="E4057" s="55">
        <v>1</v>
      </c>
      <c r="F4057" s="434">
        <v>5</v>
      </c>
      <c r="G4057" s="298">
        <v>29.932209999999998</v>
      </c>
      <c r="H4057" s="289"/>
      <c r="I4057" s="4"/>
      <c r="J4057" s="4"/>
      <c r="K4057" s="4"/>
      <c r="L4057" s="4"/>
      <c r="M4057" s="4"/>
      <c r="N4057" s="4"/>
      <c r="O4057" s="4"/>
      <c r="P4057" s="4"/>
      <c r="Q4057" s="4"/>
      <c r="R4057" s="4"/>
      <c r="S4057" s="4"/>
      <c r="T4057" s="4"/>
      <c r="U4057" s="4"/>
      <c r="V4057" s="4"/>
    </row>
    <row r="4058" spans="1:22" ht="25.5" x14ac:dyDescent="0.25">
      <c r="A4058" s="312" t="s">
        <v>2271</v>
      </c>
      <c r="B4058" s="47" t="s">
        <v>2712</v>
      </c>
      <c r="C4058" s="140">
        <v>2024</v>
      </c>
      <c r="D4058" s="332">
        <v>0.38</v>
      </c>
      <c r="E4058" s="55">
        <v>1</v>
      </c>
      <c r="F4058" s="434">
        <v>25</v>
      </c>
      <c r="G4058" s="298">
        <v>28.041460000000001</v>
      </c>
      <c r="H4058" s="289"/>
      <c r="I4058" s="4"/>
      <c r="J4058" s="4"/>
      <c r="K4058" s="4"/>
      <c r="L4058" s="4"/>
      <c r="M4058" s="4"/>
      <c r="N4058" s="4"/>
      <c r="O4058" s="4"/>
      <c r="P4058" s="4"/>
      <c r="Q4058" s="4"/>
      <c r="R4058" s="4"/>
      <c r="S4058" s="4"/>
      <c r="T4058" s="4"/>
      <c r="U4058" s="4"/>
      <c r="V4058" s="4"/>
    </row>
    <row r="4059" spans="1:22" ht="25.5" x14ac:dyDescent="0.25">
      <c r="A4059" s="312" t="s">
        <v>2271</v>
      </c>
      <c r="B4059" s="47" t="s">
        <v>2713</v>
      </c>
      <c r="C4059" s="140">
        <v>2024</v>
      </c>
      <c r="D4059" s="332">
        <v>0.38</v>
      </c>
      <c r="E4059" s="55">
        <v>1</v>
      </c>
      <c r="F4059" s="434">
        <v>15</v>
      </c>
      <c r="G4059" s="298">
        <v>24.793669999999999</v>
      </c>
      <c r="H4059" s="289"/>
      <c r="I4059" s="4"/>
      <c r="J4059" s="4"/>
      <c r="K4059" s="4"/>
      <c r="L4059" s="4"/>
      <c r="M4059" s="4"/>
      <c r="N4059" s="4"/>
      <c r="O4059" s="4"/>
      <c r="P4059" s="4"/>
      <c r="Q4059" s="4"/>
      <c r="R4059" s="4"/>
      <c r="S4059" s="4"/>
      <c r="T4059" s="4"/>
      <c r="U4059" s="4"/>
      <c r="V4059" s="4"/>
    </row>
    <row r="4060" spans="1:22" ht="25.5" x14ac:dyDescent="0.25">
      <c r="A4060" s="312" t="s">
        <v>2271</v>
      </c>
      <c r="B4060" s="47" t="s">
        <v>2714</v>
      </c>
      <c r="C4060" s="140">
        <v>2024</v>
      </c>
      <c r="D4060" s="332">
        <v>0.38</v>
      </c>
      <c r="E4060" s="55">
        <v>1</v>
      </c>
      <c r="F4060" s="434">
        <v>15</v>
      </c>
      <c r="G4060" s="298">
        <v>24.750389999999999</v>
      </c>
      <c r="H4060" s="289"/>
      <c r="I4060" s="4"/>
      <c r="J4060" s="4"/>
      <c r="K4060" s="4"/>
      <c r="L4060" s="4"/>
      <c r="M4060" s="4"/>
      <c r="N4060" s="4"/>
      <c r="O4060" s="4"/>
      <c r="P4060" s="4"/>
      <c r="Q4060" s="4"/>
      <c r="R4060" s="4"/>
      <c r="S4060" s="4"/>
      <c r="T4060" s="4"/>
      <c r="U4060" s="4"/>
      <c r="V4060" s="4"/>
    </row>
    <row r="4061" spans="1:22" ht="25.5" x14ac:dyDescent="0.25">
      <c r="A4061" s="312" t="s">
        <v>2271</v>
      </c>
      <c r="B4061" s="47" t="s">
        <v>2715</v>
      </c>
      <c r="C4061" s="140">
        <v>2024</v>
      </c>
      <c r="D4061" s="332">
        <v>0.38</v>
      </c>
      <c r="E4061" s="55">
        <v>1</v>
      </c>
      <c r="F4061" s="434">
        <v>15</v>
      </c>
      <c r="G4061" s="298">
        <v>24.793569999999999</v>
      </c>
      <c r="H4061" s="289"/>
      <c r="I4061" s="4"/>
      <c r="J4061" s="4"/>
      <c r="K4061" s="4"/>
      <c r="L4061" s="4"/>
      <c r="M4061" s="4"/>
      <c r="N4061" s="4"/>
      <c r="O4061" s="4"/>
      <c r="P4061" s="4"/>
      <c r="Q4061" s="4"/>
      <c r="R4061" s="4"/>
      <c r="S4061" s="4"/>
      <c r="T4061" s="4"/>
      <c r="U4061" s="4"/>
      <c r="V4061" s="4"/>
    </row>
    <row r="4062" spans="1:22" ht="25.5" x14ac:dyDescent="0.25">
      <c r="A4062" s="312" t="s">
        <v>2271</v>
      </c>
      <c r="B4062" s="47" t="s">
        <v>2716</v>
      </c>
      <c r="C4062" s="140">
        <v>2024</v>
      </c>
      <c r="D4062" s="332">
        <v>0.38</v>
      </c>
      <c r="E4062" s="55">
        <v>1</v>
      </c>
      <c r="F4062" s="434">
        <v>15</v>
      </c>
      <c r="G4062" s="298">
        <v>24.750400000000003</v>
      </c>
      <c r="H4062" s="289"/>
      <c r="I4062" s="4"/>
      <c r="J4062" s="4"/>
      <c r="K4062" s="4"/>
      <c r="L4062" s="4"/>
      <c r="M4062" s="4"/>
      <c r="N4062" s="4"/>
      <c r="O4062" s="4"/>
      <c r="P4062" s="4"/>
      <c r="Q4062" s="4"/>
      <c r="R4062" s="4"/>
      <c r="S4062" s="4"/>
      <c r="T4062" s="4"/>
      <c r="U4062" s="4"/>
      <c r="V4062" s="4"/>
    </row>
    <row r="4063" spans="1:22" ht="25.5" x14ac:dyDescent="0.25">
      <c r="A4063" s="312" t="s">
        <v>2271</v>
      </c>
      <c r="B4063" s="47" t="s">
        <v>2717</v>
      </c>
      <c r="C4063" s="140">
        <v>2024</v>
      </c>
      <c r="D4063" s="332">
        <v>0.38</v>
      </c>
      <c r="E4063" s="55">
        <v>1</v>
      </c>
      <c r="F4063" s="434">
        <v>15</v>
      </c>
      <c r="G4063" s="298">
        <v>24.793659999999999</v>
      </c>
      <c r="H4063" s="289"/>
      <c r="I4063" s="4"/>
      <c r="J4063" s="4"/>
      <c r="K4063" s="4"/>
      <c r="L4063" s="4"/>
      <c r="M4063" s="4"/>
      <c r="N4063" s="4"/>
      <c r="O4063" s="4"/>
      <c r="P4063" s="4"/>
      <c r="Q4063" s="4"/>
      <c r="R4063" s="4"/>
      <c r="S4063" s="4"/>
      <c r="T4063" s="4"/>
      <c r="U4063" s="4"/>
      <c r="V4063" s="4"/>
    </row>
    <row r="4064" spans="1:22" ht="38.25" x14ac:dyDescent="0.25">
      <c r="A4064" s="312" t="s">
        <v>2271</v>
      </c>
      <c r="B4064" s="47" t="s">
        <v>2718</v>
      </c>
      <c r="C4064" s="140">
        <v>2024</v>
      </c>
      <c r="D4064" s="332">
        <v>0.38</v>
      </c>
      <c r="E4064" s="55">
        <v>1</v>
      </c>
      <c r="F4064" s="434">
        <v>15</v>
      </c>
      <c r="G4064" s="298">
        <v>27.364840000000001</v>
      </c>
      <c r="H4064" s="289"/>
      <c r="I4064" s="4"/>
      <c r="J4064" s="4"/>
      <c r="K4064" s="4"/>
      <c r="L4064" s="4"/>
      <c r="M4064" s="4"/>
      <c r="N4064" s="4"/>
      <c r="O4064" s="4"/>
      <c r="P4064" s="4"/>
      <c r="Q4064" s="4"/>
      <c r="R4064" s="4"/>
      <c r="S4064" s="4"/>
      <c r="T4064" s="4"/>
      <c r="U4064" s="4"/>
      <c r="V4064" s="4"/>
    </row>
    <row r="4065" spans="1:22" ht="25.5" x14ac:dyDescent="0.25">
      <c r="A4065" s="312" t="s">
        <v>2271</v>
      </c>
      <c r="B4065" s="47" t="s">
        <v>2719</v>
      </c>
      <c r="C4065" s="140">
        <v>2024</v>
      </c>
      <c r="D4065" s="332">
        <v>0.38</v>
      </c>
      <c r="E4065" s="55">
        <v>2</v>
      </c>
      <c r="F4065" s="434">
        <v>170</v>
      </c>
      <c r="G4065" s="298">
        <v>42.207089999999994</v>
      </c>
      <c r="H4065" s="289"/>
      <c r="I4065" s="4"/>
      <c r="J4065" s="4"/>
      <c r="K4065" s="4"/>
      <c r="L4065" s="4"/>
      <c r="M4065" s="4"/>
      <c r="N4065" s="4"/>
      <c r="O4065" s="4"/>
      <c r="P4065" s="4"/>
      <c r="Q4065" s="4"/>
      <c r="R4065" s="4"/>
      <c r="S4065" s="4"/>
      <c r="T4065" s="4"/>
      <c r="U4065" s="4"/>
      <c r="V4065" s="4"/>
    </row>
    <row r="4066" spans="1:22" ht="25.5" x14ac:dyDescent="0.25">
      <c r="A4066" s="312" t="s">
        <v>2271</v>
      </c>
      <c r="B4066" s="47" t="s">
        <v>2720</v>
      </c>
      <c r="C4066" s="140">
        <v>2024</v>
      </c>
      <c r="D4066" s="332">
        <v>0.38</v>
      </c>
      <c r="E4066" s="55">
        <v>1</v>
      </c>
      <c r="F4066" s="434">
        <v>15</v>
      </c>
      <c r="G4066" s="298">
        <v>24.542080000000002</v>
      </c>
      <c r="H4066" s="289"/>
      <c r="I4066" s="4"/>
      <c r="J4066" s="4"/>
      <c r="K4066" s="4"/>
      <c r="L4066" s="4"/>
      <c r="M4066" s="4"/>
      <c r="N4066" s="4"/>
      <c r="O4066" s="4"/>
      <c r="P4066" s="4"/>
      <c r="Q4066" s="4"/>
      <c r="R4066" s="4"/>
      <c r="S4066" s="4"/>
      <c r="T4066" s="4"/>
      <c r="U4066" s="4"/>
      <c r="V4066" s="4"/>
    </row>
    <row r="4067" spans="1:22" ht="38.25" x14ac:dyDescent="0.25">
      <c r="A4067" s="312" t="s">
        <v>2271</v>
      </c>
      <c r="B4067" s="47" t="s">
        <v>2721</v>
      </c>
      <c r="C4067" s="140">
        <v>2024</v>
      </c>
      <c r="D4067" s="332">
        <v>0.38</v>
      </c>
      <c r="E4067" s="55">
        <v>1</v>
      </c>
      <c r="F4067" s="434">
        <v>15</v>
      </c>
      <c r="G4067" s="298">
        <v>25.043389999999999</v>
      </c>
      <c r="H4067" s="289"/>
      <c r="I4067" s="4"/>
      <c r="J4067" s="4"/>
      <c r="K4067" s="4"/>
      <c r="L4067" s="4"/>
      <c r="M4067" s="4"/>
      <c r="N4067" s="4"/>
      <c r="O4067" s="4"/>
      <c r="P4067" s="4"/>
      <c r="Q4067" s="4"/>
      <c r="R4067" s="4"/>
      <c r="S4067" s="4"/>
      <c r="T4067" s="4"/>
      <c r="U4067" s="4"/>
      <c r="V4067" s="4"/>
    </row>
    <row r="4068" spans="1:22" ht="25.5" x14ac:dyDescent="0.25">
      <c r="A4068" s="312" t="s">
        <v>2271</v>
      </c>
      <c r="B4068" s="47" t="s">
        <v>2722</v>
      </c>
      <c r="C4068" s="140">
        <v>2024</v>
      </c>
      <c r="D4068" s="332">
        <v>0.38</v>
      </c>
      <c r="E4068" s="55">
        <v>1</v>
      </c>
      <c r="F4068" s="434">
        <v>5</v>
      </c>
      <c r="G4068" s="298">
        <v>27.115119999999997</v>
      </c>
      <c r="H4068" s="289"/>
      <c r="I4068" s="4"/>
      <c r="J4068" s="4"/>
      <c r="K4068" s="4"/>
      <c r="L4068" s="4"/>
      <c r="M4068" s="4"/>
      <c r="N4068" s="4"/>
      <c r="O4068" s="4"/>
      <c r="P4068" s="4"/>
      <c r="Q4068" s="4"/>
      <c r="R4068" s="4"/>
      <c r="S4068" s="4"/>
      <c r="T4068" s="4"/>
      <c r="U4068" s="4"/>
      <c r="V4068" s="4"/>
    </row>
    <row r="4069" spans="1:22" ht="25.5" x14ac:dyDescent="0.25">
      <c r="A4069" s="312" t="s">
        <v>2271</v>
      </c>
      <c r="B4069" s="47" t="s">
        <v>2723</v>
      </c>
      <c r="C4069" s="140">
        <v>2024</v>
      </c>
      <c r="D4069" s="332">
        <v>0.38</v>
      </c>
      <c r="E4069" s="55">
        <v>1</v>
      </c>
      <c r="F4069" s="434">
        <v>10</v>
      </c>
      <c r="G4069" s="298">
        <v>27.140139999999999</v>
      </c>
      <c r="H4069" s="289"/>
      <c r="I4069" s="4"/>
      <c r="J4069" s="4"/>
      <c r="K4069" s="4"/>
      <c r="L4069" s="4"/>
      <c r="M4069" s="4"/>
      <c r="N4069" s="4"/>
      <c r="O4069" s="4"/>
      <c r="P4069" s="4"/>
      <c r="Q4069" s="4"/>
      <c r="R4069" s="4"/>
      <c r="S4069" s="4"/>
      <c r="T4069" s="4"/>
      <c r="U4069" s="4"/>
      <c r="V4069" s="4"/>
    </row>
    <row r="4070" spans="1:22" ht="38.25" x14ac:dyDescent="0.25">
      <c r="A4070" s="312" t="s">
        <v>2271</v>
      </c>
      <c r="B4070" s="47" t="s">
        <v>2724</v>
      </c>
      <c r="C4070" s="140">
        <v>2024</v>
      </c>
      <c r="D4070" s="332">
        <v>0.38</v>
      </c>
      <c r="E4070" s="55">
        <v>1</v>
      </c>
      <c r="F4070" s="434">
        <v>10</v>
      </c>
      <c r="G4070" s="298">
        <v>26.558139999999998</v>
      </c>
      <c r="H4070" s="289"/>
      <c r="I4070" s="4"/>
      <c r="J4070" s="4"/>
      <c r="K4070" s="4"/>
      <c r="L4070" s="4"/>
      <c r="M4070" s="4"/>
      <c r="N4070" s="4"/>
      <c r="O4070" s="4"/>
      <c r="P4070" s="4"/>
      <c r="Q4070" s="4"/>
      <c r="R4070" s="4"/>
      <c r="S4070" s="4"/>
      <c r="T4070" s="4"/>
      <c r="U4070" s="4"/>
      <c r="V4070" s="4"/>
    </row>
    <row r="4071" spans="1:22" ht="25.5" x14ac:dyDescent="0.25">
      <c r="A4071" s="312" t="s">
        <v>2271</v>
      </c>
      <c r="B4071" s="47" t="s">
        <v>2725</v>
      </c>
      <c r="C4071" s="140">
        <v>2024</v>
      </c>
      <c r="D4071" s="332">
        <v>0.38</v>
      </c>
      <c r="E4071" s="55">
        <v>1</v>
      </c>
      <c r="F4071" s="434">
        <v>10</v>
      </c>
      <c r="G4071" s="298">
        <v>26.558490000000003</v>
      </c>
      <c r="H4071" s="289"/>
      <c r="I4071" s="4"/>
      <c r="J4071" s="4"/>
      <c r="K4071" s="4"/>
      <c r="L4071" s="4"/>
      <c r="M4071" s="4"/>
      <c r="N4071" s="4"/>
      <c r="O4071" s="4"/>
      <c r="P4071" s="4"/>
      <c r="Q4071" s="4"/>
      <c r="R4071" s="4"/>
      <c r="S4071" s="4"/>
      <c r="T4071" s="4"/>
      <c r="U4071" s="4"/>
      <c r="V4071" s="4"/>
    </row>
    <row r="4072" spans="1:22" ht="38.25" x14ac:dyDescent="0.25">
      <c r="A4072" s="312" t="s">
        <v>2271</v>
      </c>
      <c r="B4072" s="47" t="s">
        <v>2726</v>
      </c>
      <c r="C4072" s="140">
        <v>2024</v>
      </c>
      <c r="D4072" s="332">
        <v>0.38</v>
      </c>
      <c r="E4072" s="55">
        <v>1</v>
      </c>
      <c r="F4072" s="434">
        <v>30</v>
      </c>
      <c r="G4072" s="298">
        <v>26.540890000000001</v>
      </c>
      <c r="H4072" s="289"/>
      <c r="I4072" s="4"/>
      <c r="J4072" s="4"/>
      <c r="K4072" s="4"/>
      <c r="L4072" s="4"/>
      <c r="M4072" s="4"/>
      <c r="N4072" s="4"/>
      <c r="O4072" s="4"/>
      <c r="P4072" s="4"/>
      <c r="Q4072" s="4"/>
      <c r="R4072" s="4"/>
      <c r="S4072" s="4"/>
      <c r="T4072" s="4"/>
      <c r="U4072" s="4"/>
      <c r="V4072" s="4"/>
    </row>
    <row r="4073" spans="1:22" ht="25.5" x14ac:dyDescent="0.25">
      <c r="A4073" s="312" t="s">
        <v>2271</v>
      </c>
      <c r="B4073" s="47" t="s">
        <v>2727</v>
      </c>
      <c r="C4073" s="140">
        <v>2024</v>
      </c>
      <c r="D4073" s="332">
        <v>0.38</v>
      </c>
      <c r="E4073" s="55">
        <v>1</v>
      </c>
      <c r="F4073" s="434">
        <v>50</v>
      </c>
      <c r="G4073" s="298">
        <v>25.147759999999998</v>
      </c>
      <c r="H4073" s="289"/>
      <c r="I4073" s="4"/>
      <c r="J4073" s="4"/>
      <c r="K4073" s="4"/>
      <c r="L4073" s="4"/>
      <c r="M4073" s="4"/>
      <c r="N4073" s="4"/>
      <c r="O4073" s="4"/>
      <c r="P4073" s="4"/>
      <c r="Q4073" s="4"/>
      <c r="R4073" s="4"/>
      <c r="S4073" s="4"/>
      <c r="T4073" s="4"/>
      <c r="U4073" s="4"/>
      <c r="V4073" s="4"/>
    </row>
    <row r="4074" spans="1:22" ht="25.5" x14ac:dyDescent="0.25">
      <c r="A4074" s="312" t="s">
        <v>2271</v>
      </c>
      <c r="B4074" s="47" t="s">
        <v>2728</v>
      </c>
      <c r="C4074" s="140">
        <v>2024</v>
      </c>
      <c r="D4074" s="332">
        <v>0.38</v>
      </c>
      <c r="E4074" s="55">
        <v>1</v>
      </c>
      <c r="F4074" s="434">
        <v>15</v>
      </c>
      <c r="G4074" s="298">
        <v>25.14772</v>
      </c>
      <c r="H4074" s="289"/>
      <c r="I4074" s="4"/>
      <c r="J4074" s="4"/>
      <c r="K4074" s="4"/>
      <c r="L4074" s="4"/>
      <c r="M4074" s="4"/>
      <c r="N4074" s="4"/>
      <c r="O4074" s="4"/>
      <c r="P4074" s="4"/>
      <c r="Q4074" s="4"/>
      <c r="R4074" s="4"/>
      <c r="S4074" s="4"/>
      <c r="T4074" s="4"/>
      <c r="U4074" s="4"/>
      <c r="V4074" s="4"/>
    </row>
    <row r="4075" spans="1:22" x14ac:dyDescent="0.25">
      <c r="A4075" s="312" t="s">
        <v>2271</v>
      </c>
      <c r="B4075" s="47" t="s">
        <v>2729</v>
      </c>
      <c r="C4075" s="140">
        <v>2024</v>
      </c>
      <c r="D4075" s="332">
        <v>0.22</v>
      </c>
      <c r="E4075" s="55">
        <v>1</v>
      </c>
      <c r="F4075" s="434">
        <v>0.5</v>
      </c>
      <c r="G4075" s="298">
        <v>17.950790000000001</v>
      </c>
      <c r="H4075" s="289"/>
      <c r="I4075" s="4"/>
      <c r="J4075" s="4"/>
      <c r="K4075" s="4"/>
      <c r="L4075" s="4"/>
      <c r="M4075" s="4"/>
      <c r="N4075" s="4"/>
      <c r="O4075" s="4"/>
      <c r="P4075" s="4"/>
      <c r="Q4075" s="4"/>
      <c r="R4075" s="4"/>
      <c r="S4075" s="4"/>
      <c r="T4075" s="4"/>
      <c r="U4075" s="4"/>
      <c r="V4075" s="4"/>
    </row>
    <row r="4076" spans="1:22" ht="38.25" x14ac:dyDescent="0.25">
      <c r="A4076" s="312" t="s">
        <v>2271</v>
      </c>
      <c r="B4076" s="47" t="s">
        <v>2730</v>
      </c>
      <c r="C4076" s="140">
        <v>2024</v>
      </c>
      <c r="D4076" s="332">
        <v>0.38</v>
      </c>
      <c r="E4076" s="55">
        <v>1</v>
      </c>
      <c r="F4076" s="434">
        <v>15</v>
      </c>
      <c r="G4076" s="298">
        <v>25.171279999999999</v>
      </c>
      <c r="H4076" s="289"/>
      <c r="I4076" s="4"/>
      <c r="J4076" s="4"/>
      <c r="K4076" s="4"/>
      <c r="L4076" s="4"/>
      <c r="M4076" s="4"/>
      <c r="N4076" s="4"/>
      <c r="O4076" s="4"/>
      <c r="P4076" s="4"/>
      <c r="Q4076" s="4"/>
      <c r="R4076" s="4"/>
      <c r="S4076" s="4"/>
      <c r="T4076" s="4"/>
      <c r="U4076" s="4"/>
      <c r="V4076" s="4"/>
    </row>
    <row r="4077" spans="1:22" ht="25.5" x14ac:dyDescent="0.25">
      <c r="A4077" s="312" t="s">
        <v>2271</v>
      </c>
      <c r="B4077" s="47" t="s">
        <v>2731</v>
      </c>
      <c r="C4077" s="140">
        <v>2024</v>
      </c>
      <c r="D4077" s="332">
        <v>0.38</v>
      </c>
      <c r="E4077" s="55">
        <v>1</v>
      </c>
      <c r="F4077" s="434">
        <v>5</v>
      </c>
      <c r="G4077" s="298">
        <v>25.171299999999999</v>
      </c>
      <c r="H4077" s="289"/>
      <c r="I4077" s="4"/>
      <c r="J4077" s="4"/>
      <c r="K4077" s="4"/>
      <c r="L4077" s="4"/>
      <c r="M4077" s="4"/>
      <c r="N4077" s="4"/>
      <c r="O4077" s="4"/>
      <c r="P4077" s="4"/>
      <c r="Q4077" s="4"/>
      <c r="R4077" s="4"/>
      <c r="S4077" s="4"/>
      <c r="T4077" s="4"/>
      <c r="U4077" s="4"/>
      <c r="V4077" s="4"/>
    </row>
    <row r="4078" spans="1:22" ht="25.5" x14ac:dyDescent="0.25">
      <c r="A4078" s="312" t="s">
        <v>2271</v>
      </c>
      <c r="B4078" s="47" t="s">
        <v>2732</v>
      </c>
      <c r="C4078" s="140">
        <v>2024</v>
      </c>
      <c r="D4078" s="332">
        <v>0.38</v>
      </c>
      <c r="E4078" s="55">
        <v>1</v>
      </c>
      <c r="F4078" s="434">
        <v>15</v>
      </c>
      <c r="G4078" s="298">
        <v>25.191119999999998</v>
      </c>
      <c r="H4078" s="289"/>
      <c r="I4078" s="4"/>
      <c r="J4078" s="4"/>
      <c r="K4078" s="4"/>
      <c r="L4078" s="4"/>
      <c r="M4078" s="4"/>
      <c r="N4078" s="4"/>
      <c r="O4078" s="4"/>
      <c r="P4078" s="4"/>
      <c r="Q4078" s="4"/>
      <c r="R4078" s="4"/>
      <c r="S4078" s="4"/>
      <c r="T4078" s="4"/>
      <c r="U4078" s="4"/>
      <c r="V4078" s="4"/>
    </row>
    <row r="4079" spans="1:22" ht="25.5" x14ac:dyDescent="0.25">
      <c r="A4079" s="312" t="s">
        <v>2271</v>
      </c>
      <c r="B4079" s="47" t="s">
        <v>2733</v>
      </c>
      <c r="C4079" s="140">
        <v>2024</v>
      </c>
      <c r="D4079" s="332">
        <v>0.38</v>
      </c>
      <c r="E4079" s="55">
        <v>1</v>
      </c>
      <c r="F4079" s="434">
        <v>15</v>
      </c>
      <c r="G4079" s="298">
        <v>25.191119999999998</v>
      </c>
      <c r="H4079" s="289"/>
      <c r="I4079" s="4"/>
      <c r="J4079" s="4"/>
      <c r="K4079" s="4"/>
      <c r="L4079" s="4"/>
      <c r="M4079" s="4"/>
      <c r="N4079" s="4"/>
      <c r="O4079" s="4"/>
      <c r="P4079" s="4"/>
      <c r="Q4079" s="4"/>
      <c r="R4079" s="4"/>
      <c r="S4079" s="4"/>
      <c r="T4079" s="4"/>
      <c r="U4079" s="4"/>
      <c r="V4079" s="4"/>
    </row>
    <row r="4080" spans="1:22" ht="25.5" x14ac:dyDescent="0.25">
      <c r="A4080" s="312" t="s">
        <v>2271</v>
      </c>
      <c r="B4080" s="47" t="s">
        <v>2734</v>
      </c>
      <c r="C4080" s="140">
        <v>2024</v>
      </c>
      <c r="D4080" s="332">
        <v>0.38</v>
      </c>
      <c r="E4080" s="55">
        <v>1</v>
      </c>
      <c r="F4080" s="434">
        <v>15</v>
      </c>
      <c r="G4080" s="298">
        <v>25.167540000000002</v>
      </c>
      <c r="H4080" s="289"/>
      <c r="I4080" s="4"/>
      <c r="J4080" s="4"/>
      <c r="K4080" s="4"/>
      <c r="L4080" s="4"/>
      <c r="M4080" s="4"/>
      <c r="N4080" s="4"/>
      <c r="O4080" s="4"/>
      <c r="P4080" s="4"/>
      <c r="Q4080" s="4"/>
      <c r="R4080" s="4"/>
      <c r="S4080" s="4"/>
      <c r="T4080" s="4"/>
      <c r="U4080" s="4"/>
      <c r="V4080" s="4"/>
    </row>
    <row r="4081" spans="1:22" ht="38.25" x14ac:dyDescent="0.25">
      <c r="A4081" s="312" t="s">
        <v>2271</v>
      </c>
      <c r="B4081" s="47" t="s">
        <v>2735</v>
      </c>
      <c r="C4081" s="140">
        <v>2024</v>
      </c>
      <c r="D4081" s="332">
        <v>0.38</v>
      </c>
      <c r="E4081" s="55">
        <v>1</v>
      </c>
      <c r="F4081" s="434">
        <v>15</v>
      </c>
      <c r="G4081" s="298">
        <v>25.16703</v>
      </c>
      <c r="H4081" s="289"/>
      <c r="I4081" s="4"/>
      <c r="J4081" s="4"/>
      <c r="K4081" s="4"/>
      <c r="L4081" s="4"/>
      <c r="M4081" s="4"/>
      <c r="N4081" s="4"/>
      <c r="O4081" s="4"/>
      <c r="P4081" s="4"/>
      <c r="Q4081" s="4"/>
      <c r="R4081" s="4"/>
      <c r="S4081" s="4"/>
      <c r="T4081" s="4"/>
      <c r="U4081" s="4"/>
      <c r="V4081" s="4"/>
    </row>
    <row r="4082" spans="1:22" ht="25.5" x14ac:dyDescent="0.25">
      <c r="A4082" s="312" t="s">
        <v>2271</v>
      </c>
      <c r="B4082" s="47" t="s">
        <v>2736</v>
      </c>
      <c r="C4082" s="140">
        <v>2024</v>
      </c>
      <c r="D4082" s="332">
        <v>0.38</v>
      </c>
      <c r="E4082" s="55">
        <v>1</v>
      </c>
      <c r="F4082" s="434">
        <v>15</v>
      </c>
      <c r="G4082" s="298">
        <v>26.929569999999998</v>
      </c>
      <c r="H4082" s="289"/>
      <c r="I4082" s="4"/>
      <c r="J4082" s="4"/>
      <c r="K4082" s="4"/>
      <c r="L4082" s="4"/>
      <c r="M4082" s="4"/>
      <c r="N4082" s="4"/>
      <c r="O4082" s="4"/>
      <c r="P4082" s="4"/>
      <c r="Q4082" s="4"/>
      <c r="R4082" s="4"/>
      <c r="S4082" s="4"/>
      <c r="T4082" s="4"/>
      <c r="U4082" s="4"/>
      <c r="V4082" s="4"/>
    </row>
    <row r="4083" spans="1:22" ht="25.5" x14ac:dyDescent="0.25">
      <c r="A4083" s="312" t="s">
        <v>2271</v>
      </c>
      <c r="B4083" s="47" t="s">
        <v>2737</v>
      </c>
      <c r="C4083" s="140">
        <v>2024</v>
      </c>
      <c r="D4083" s="332">
        <v>0.38</v>
      </c>
      <c r="E4083" s="55">
        <v>1</v>
      </c>
      <c r="F4083" s="434">
        <v>15</v>
      </c>
      <c r="G4083" s="298">
        <v>22.895610000000001</v>
      </c>
      <c r="H4083" s="289"/>
      <c r="I4083" s="4"/>
      <c r="J4083" s="4"/>
      <c r="K4083" s="4"/>
      <c r="L4083" s="4"/>
      <c r="M4083" s="4"/>
      <c r="N4083" s="4"/>
      <c r="O4083" s="4"/>
      <c r="P4083" s="4"/>
      <c r="Q4083" s="4"/>
      <c r="R4083" s="4"/>
      <c r="S4083" s="4"/>
      <c r="T4083" s="4"/>
      <c r="U4083" s="4"/>
      <c r="V4083" s="4"/>
    </row>
    <row r="4084" spans="1:22" x14ac:dyDescent="0.25">
      <c r="A4084" s="312" t="s">
        <v>2271</v>
      </c>
      <c r="B4084" s="47" t="s">
        <v>2738</v>
      </c>
      <c r="C4084" s="140">
        <v>2024</v>
      </c>
      <c r="D4084" s="332">
        <v>0.38</v>
      </c>
      <c r="E4084" s="55">
        <v>1</v>
      </c>
      <c r="F4084" s="434">
        <v>7.5</v>
      </c>
      <c r="G4084" s="298">
        <v>29.245060000000002</v>
      </c>
      <c r="H4084" s="289"/>
      <c r="I4084" s="4"/>
      <c r="J4084" s="4"/>
      <c r="K4084" s="4"/>
      <c r="L4084" s="4"/>
      <c r="M4084" s="4"/>
      <c r="N4084" s="4"/>
      <c r="O4084" s="4"/>
      <c r="P4084" s="4"/>
      <c r="Q4084" s="4"/>
      <c r="R4084" s="4"/>
      <c r="S4084" s="4"/>
      <c r="T4084" s="4"/>
      <c r="U4084" s="4"/>
      <c r="V4084" s="4"/>
    </row>
    <row r="4085" spans="1:22" ht="25.5" x14ac:dyDescent="0.25">
      <c r="A4085" s="312" t="s">
        <v>2271</v>
      </c>
      <c r="B4085" s="47" t="s">
        <v>2739</v>
      </c>
      <c r="C4085" s="140">
        <v>2024</v>
      </c>
      <c r="D4085" s="332">
        <v>0.22</v>
      </c>
      <c r="E4085" s="55">
        <v>1</v>
      </c>
      <c r="F4085" s="434">
        <v>15</v>
      </c>
      <c r="G4085" s="298">
        <v>31.88993</v>
      </c>
      <c r="H4085" s="289"/>
      <c r="I4085" s="4"/>
      <c r="J4085" s="4"/>
      <c r="K4085" s="4"/>
      <c r="L4085" s="4"/>
      <c r="M4085" s="4"/>
      <c r="N4085" s="4"/>
      <c r="O4085" s="4"/>
      <c r="P4085" s="4"/>
      <c r="Q4085" s="4"/>
      <c r="R4085" s="4"/>
      <c r="S4085" s="4"/>
      <c r="T4085" s="4"/>
      <c r="U4085" s="4"/>
      <c r="V4085" s="4"/>
    </row>
    <row r="4086" spans="1:22" ht="25.5" x14ac:dyDescent="0.25">
      <c r="A4086" s="312" t="s">
        <v>2271</v>
      </c>
      <c r="B4086" s="47" t="s">
        <v>2740</v>
      </c>
      <c r="C4086" s="140">
        <v>2024</v>
      </c>
      <c r="D4086" s="332">
        <v>0.22</v>
      </c>
      <c r="E4086" s="55">
        <v>1</v>
      </c>
      <c r="F4086" s="434">
        <v>15</v>
      </c>
      <c r="G4086" s="298">
        <v>33.466089999999994</v>
      </c>
      <c r="H4086" s="289"/>
      <c r="I4086" s="4"/>
      <c r="J4086" s="4"/>
      <c r="K4086" s="4"/>
      <c r="L4086" s="4"/>
      <c r="M4086" s="4"/>
      <c r="N4086" s="4"/>
      <c r="O4086" s="4"/>
      <c r="P4086" s="4"/>
      <c r="Q4086" s="4"/>
      <c r="R4086" s="4"/>
      <c r="S4086" s="4"/>
      <c r="T4086" s="4"/>
      <c r="U4086" s="4"/>
      <c r="V4086" s="4"/>
    </row>
    <row r="4087" spans="1:22" ht="25.5" x14ac:dyDescent="0.25">
      <c r="A4087" s="312" t="s">
        <v>2271</v>
      </c>
      <c r="B4087" s="47" t="s">
        <v>2741</v>
      </c>
      <c r="C4087" s="140">
        <v>2024</v>
      </c>
      <c r="D4087" s="332">
        <v>0.38</v>
      </c>
      <c r="E4087" s="55">
        <v>1</v>
      </c>
      <c r="F4087" s="434">
        <v>7.5</v>
      </c>
      <c r="G4087" s="298">
        <v>28.393529999999998</v>
      </c>
      <c r="H4087" s="289"/>
      <c r="I4087" s="4"/>
      <c r="J4087" s="4"/>
      <c r="K4087" s="4"/>
      <c r="L4087" s="4"/>
      <c r="M4087" s="4"/>
      <c r="N4087" s="4"/>
      <c r="O4087" s="4"/>
      <c r="P4087" s="4"/>
      <c r="Q4087" s="4"/>
      <c r="R4087" s="4"/>
      <c r="S4087" s="4"/>
      <c r="T4087" s="4"/>
      <c r="U4087" s="4"/>
      <c r="V4087" s="4"/>
    </row>
    <row r="4088" spans="1:22" ht="25.5" x14ac:dyDescent="0.25">
      <c r="A4088" s="312" t="s">
        <v>2271</v>
      </c>
      <c r="B4088" s="47" t="s">
        <v>2742</v>
      </c>
      <c r="C4088" s="140">
        <v>2024</v>
      </c>
      <c r="D4088" s="332">
        <v>0.38</v>
      </c>
      <c r="E4088" s="55">
        <v>1</v>
      </c>
      <c r="F4088" s="434">
        <v>7</v>
      </c>
      <c r="G4088" s="298">
        <v>32.319589999999998</v>
      </c>
      <c r="H4088" s="289"/>
      <c r="I4088" s="4"/>
      <c r="J4088" s="4"/>
      <c r="K4088" s="4"/>
      <c r="L4088" s="4"/>
      <c r="M4088" s="4"/>
      <c r="N4088" s="4"/>
      <c r="O4088" s="4"/>
      <c r="P4088" s="4"/>
      <c r="Q4088" s="4"/>
      <c r="R4088" s="4"/>
      <c r="S4088" s="4"/>
      <c r="T4088" s="4"/>
      <c r="U4088" s="4"/>
      <c r="V4088" s="4"/>
    </row>
    <row r="4089" spans="1:22" ht="38.25" x14ac:dyDescent="0.25">
      <c r="A4089" s="312" t="s">
        <v>2271</v>
      </c>
      <c r="B4089" s="47" t="s">
        <v>2743</v>
      </c>
      <c r="C4089" s="140">
        <v>2024</v>
      </c>
      <c r="D4089" s="332">
        <v>0.38</v>
      </c>
      <c r="E4089" s="55">
        <v>1</v>
      </c>
      <c r="F4089" s="434">
        <v>10</v>
      </c>
      <c r="G4089" s="298">
        <v>26.873139999999999</v>
      </c>
      <c r="H4089" s="289"/>
      <c r="I4089" s="4"/>
      <c r="J4089" s="4"/>
      <c r="K4089" s="4"/>
      <c r="L4089" s="4"/>
      <c r="M4089" s="4"/>
      <c r="N4089" s="4"/>
      <c r="O4089" s="4"/>
      <c r="P4089" s="4"/>
      <c r="Q4089" s="4"/>
      <c r="R4089" s="4"/>
      <c r="S4089" s="4"/>
      <c r="T4089" s="4"/>
      <c r="U4089" s="4"/>
      <c r="V4089" s="4"/>
    </row>
    <row r="4090" spans="1:22" ht="25.5" x14ac:dyDescent="0.25">
      <c r="A4090" s="312" t="s">
        <v>2271</v>
      </c>
      <c r="B4090" s="47" t="s">
        <v>2744</v>
      </c>
      <c r="C4090" s="140">
        <v>2024</v>
      </c>
      <c r="D4090" s="332">
        <v>0.38</v>
      </c>
      <c r="E4090" s="55">
        <v>1</v>
      </c>
      <c r="F4090" s="434">
        <v>3</v>
      </c>
      <c r="G4090" s="298">
        <v>26.072749999999999</v>
      </c>
      <c r="H4090" s="289"/>
      <c r="I4090" s="4"/>
      <c r="J4090" s="4"/>
      <c r="K4090" s="4"/>
      <c r="L4090" s="4"/>
      <c r="M4090" s="4"/>
      <c r="N4090" s="4"/>
      <c r="O4090" s="4"/>
      <c r="P4090" s="4"/>
      <c r="Q4090" s="4"/>
      <c r="R4090" s="4"/>
      <c r="S4090" s="4"/>
      <c r="T4090" s="4"/>
      <c r="U4090" s="4"/>
      <c r="V4090" s="4"/>
    </row>
    <row r="4091" spans="1:22" ht="51" x14ac:dyDescent="0.25">
      <c r="A4091" s="312" t="s">
        <v>2271</v>
      </c>
      <c r="B4091" s="47" t="s">
        <v>2745</v>
      </c>
      <c r="C4091" s="140">
        <v>2024</v>
      </c>
      <c r="D4091" s="332">
        <v>0.38</v>
      </c>
      <c r="E4091" s="55">
        <v>1</v>
      </c>
      <c r="F4091" s="434">
        <v>5</v>
      </c>
      <c r="G4091" s="298">
        <v>30.255849999999999</v>
      </c>
      <c r="H4091" s="289"/>
      <c r="I4091" s="4"/>
      <c r="J4091" s="4"/>
      <c r="K4091" s="4"/>
      <c r="L4091" s="4"/>
      <c r="M4091" s="4"/>
      <c r="N4091" s="4"/>
      <c r="O4091" s="4"/>
      <c r="P4091" s="4"/>
      <c r="Q4091" s="4"/>
      <c r="R4091" s="4"/>
      <c r="S4091" s="4"/>
      <c r="T4091" s="4"/>
      <c r="U4091" s="4"/>
      <c r="V4091" s="4"/>
    </row>
    <row r="4092" spans="1:22" ht="25.5" x14ac:dyDescent="0.25">
      <c r="A4092" s="312" t="s">
        <v>2271</v>
      </c>
      <c r="B4092" s="47" t="s">
        <v>2746</v>
      </c>
      <c r="C4092" s="140">
        <v>2024</v>
      </c>
      <c r="D4092" s="332">
        <v>0.38</v>
      </c>
      <c r="E4092" s="55">
        <v>1</v>
      </c>
      <c r="F4092" s="434">
        <v>15</v>
      </c>
      <c r="G4092" s="298">
        <v>25.567130000000002</v>
      </c>
      <c r="H4092" s="289"/>
      <c r="I4092" s="4"/>
      <c r="J4092" s="4"/>
      <c r="K4092" s="4"/>
      <c r="L4092" s="4"/>
      <c r="M4092" s="4"/>
      <c r="N4092" s="4"/>
      <c r="O4092" s="4"/>
      <c r="P4092" s="4"/>
      <c r="Q4092" s="4"/>
      <c r="R4092" s="4"/>
      <c r="S4092" s="4"/>
      <c r="T4092" s="4"/>
      <c r="U4092" s="4"/>
      <c r="V4092" s="4"/>
    </row>
    <row r="4093" spans="1:22" ht="38.25" x14ac:dyDescent="0.25">
      <c r="A4093" s="312" t="s">
        <v>2271</v>
      </c>
      <c r="B4093" s="47" t="s">
        <v>2747</v>
      </c>
      <c r="C4093" s="140">
        <v>2024</v>
      </c>
      <c r="D4093" s="332">
        <v>0.38</v>
      </c>
      <c r="E4093" s="55">
        <v>1</v>
      </c>
      <c r="F4093" s="434">
        <v>15</v>
      </c>
      <c r="G4093" s="298">
        <v>26.199060000000003</v>
      </c>
      <c r="H4093" s="289"/>
      <c r="I4093" s="4"/>
      <c r="J4093" s="4"/>
      <c r="K4093" s="4"/>
      <c r="L4093" s="4"/>
      <c r="M4093" s="4"/>
      <c r="N4093" s="4"/>
      <c r="O4093" s="4"/>
      <c r="P4093" s="4"/>
      <c r="Q4093" s="4"/>
      <c r="R4093" s="4"/>
      <c r="S4093" s="4"/>
      <c r="T4093" s="4"/>
      <c r="U4093" s="4"/>
      <c r="V4093" s="4"/>
    </row>
    <row r="4094" spans="1:22" ht="25.5" x14ac:dyDescent="0.25">
      <c r="A4094" s="312" t="s">
        <v>2271</v>
      </c>
      <c r="B4094" s="47" t="s">
        <v>2748</v>
      </c>
      <c r="C4094" s="140">
        <v>2024</v>
      </c>
      <c r="D4094" s="332">
        <v>0.38</v>
      </c>
      <c r="E4094" s="55">
        <v>1</v>
      </c>
      <c r="F4094" s="434">
        <v>5</v>
      </c>
      <c r="G4094" s="298">
        <v>35.813900000000004</v>
      </c>
      <c r="H4094" s="289"/>
      <c r="I4094" s="4"/>
      <c r="J4094" s="4"/>
      <c r="K4094" s="4"/>
      <c r="L4094" s="4"/>
      <c r="M4094" s="4"/>
      <c r="N4094" s="4"/>
      <c r="O4094" s="4"/>
      <c r="P4094" s="4"/>
      <c r="Q4094" s="4"/>
      <c r="R4094" s="4"/>
      <c r="S4094" s="4"/>
      <c r="T4094" s="4"/>
      <c r="U4094" s="4"/>
      <c r="V4094" s="4"/>
    </row>
    <row r="4095" spans="1:22" x14ac:dyDescent="0.25">
      <c r="A4095" s="312" t="s">
        <v>2271</v>
      </c>
      <c r="B4095" s="47" t="s">
        <v>2749</v>
      </c>
      <c r="C4095" s="140">
        <v>2024</v>
      </c>
      <c r="D4095" s="332">
        <v>0.38</v>
      </c>
      <c r="E4095" s="55">
        <v>1</v>
      </c>
      <c r="F4095" s="434">
        <v>20</v>
      </c>
      <c r="G4095" s="298">
        <v>28.724130000000002</v>
      </c>
      <c r="H4095" s="289"/>
      <c r="I4095" s="4"/>
      <c r="J4095" s="4"/>
      <c r="K4095" s="4"/>
      <c r="L4095" s="4"/>
      <c r="M4095" s="4"/>
      <c r="N4095" s="4"/>
      <c r="O4095" s="4"/>
      <c r="P4095" s="4"/>
      <c r="Q4095" s="4"/>
      <c r="R4095" s="4"/>
      <c r="S4095" s="4"/>
      <c r="T4095" s="4"/>
      <c r="U4095" s="4"/>
      <c r="V4095" s="4"/>
    </row>
    <row r="4096" spans="1:22" ht="25.5" x14ac:dyDescent="0.25">
      <c r="A4096" s="312" t="s">
        <v>2271</v>
      </c>
      <c r="B4096" s="47" t="s">
        <v>2750</v>
      </c>
      <c r="C4096" s="140">
        <v>2024</v>
      </c>
      <c r="D4096" s="332">
        <v>0.38</v>
      </c>
      <c r="E4096" s="55">
        <v>1</v>
      </c>
      <c r="F4096" s="434">
        <v>100</v>
      </c>
      <c r="G4096" s="298">
        <v>16.526229999999998</v>
      </c>
      <c r="H4096" s="289"/>
      <c r="I4096" s="4"/>
      <c r="J4096" s="4"/>
      <c r="K4096" s="4"/>
      <c r="L4096" s="4"/>
      <c r="M4096" s="4"/>
      <c r="N4096" s="4"/>
      <c r="O4096" s="4"/>
      <c r="P4096" s="4"/>
      <c r="Q4096" s="4"/>
      <c r="R4096" s="4"/>
      <c r="S4096" s="4"/>
      <c r="T4096" s="4"/>
      <c r="U4096" s="4"/>
      <c r="V4096" s="4"/>
    </row>
    <row r="4097" spans="1:22" ht="25.5" x14ac:dyDescent="0.25">
      <c r="A4097" s="312" t="s">
        <v>2271</v>
      </c>
      <c r="B4097" s="47" t="s">
        <v>2751</v>
      </c>
      <c r="C4097" s="140">
        <v>2024</v>
      </c>
      <c r="D4097" s="332">
        <v>0.38</v>
      </c>
      <c r="E4097" s="55">
        <v>1</v>
      </c>
      <c r="F4097" s="434">
        <v>150</v>
      </c>
      <c r="G4097" s="298">
        <v>33.258199999999995</v>
      </c>
      <c r="H4097" s="289"/>
      <c r="I4097" s="4"/>
      <c r="J4097" s="4"/>
      <c r="K4097" s="4"/>
      <c r="L4097" s="4"/>
      <c r="M4097" s="4"/>
      <c r="N4097" s="4"/>
      <c r="O4097" s="4"/>
      <c r="P4097" s="4"/>
      <c r="Q4097" s="4"/>
      <c r="R4097" s="4"/>
      <c r="S4097" s="4"/>
      <c r="T4097" s="4"/>
      <c r="U4097" s="4"/>
      <c r="V4097" s="4"/>
    </row>
    <row r="4098" spans="1:22" ht="38.25" x14ac:dyDescent="0.25">
      <c r="A4098" s="312" t="s">
        <v>2271</v>
      </c>
      <c r="B4098" s="47" t="s">
        <v>2752</v>
      </c>
      <c r="C4098" s="140">
        <v>2024</v>
      </c>
      <c r="D4098" s="333">
        <v>0.38</v>
      </c>
      <c r="E4098" s="55">
        <v>1</v>
      </c>
      <c r="F4098" s="434">
        <v>7.5</v>
      </c>
      <c r="G4098" s="298">
        <v>28.491799999999998</v>
      </c>
      <c r="H4098" s="289"/>
      <c r="I4098" s="4"/>
      <c r="J4098" s="4"/>
      <c r="K4098" s="4"/>
      <c r="L4098" s="4"/>
      <c r="M4098" s="4"/>
      <c r="N4098" s="4"/>
      <c r="O4098" s="4"/>
      <c r="P4098" s="4"/>
      <c r="Q4098" s="4"/>
      <c r="R4098" s="4"/>
      <c r="S4098" s="4"/>
      <c r="T4098" s="4"/>
      <c r="U4098" s="4"/>
      <c r="V4098" s="4"/>
    </row>
    <row r="4099" spans="1:22" x14ac:dyDescent="0.25">
      <c r="A4099" s="312" t="s">
        <v>2271</v>
      </c>
      <c r="B4099" s="47" t="s">
        <v>1605</v>
      </c>
      <c r="C4099" s="168">
        <v>2024</v>
      </c>
      <c r="D4099" s="343">
        <v>6</v>
      </c>
      <c r="E4099" s="169">
        <v>1</v>
      </c>
      <c r="F4099" s="434">
        <v>140</v>
      </c>
      <c r="G4099" s="298">
        <v>406.75903999999997</v>
      </c>
      <c r="H4099" s="289"/>
      <c r="I4099" s="4"/>
      <c r="J4099" s="4"/>
      <c r="K4099" s="4"/>
      <c r="L4099" s="4"/>
      <c r="M4099" s="4"/>
      <c r="N4099" s="4"/>
      <c r="O4099" s="4"/>
      <c r="P4099" s="4"/>
      <c r="Q4099" s="4"/>
      <c r="R4099" s="4"/>
      <c r="S4099" s="4"/>
      <c r="T4099" s="4"/>
      <c r="U4099" s="4"/>
      <c r="V4099" s="4"/>
    </row>
    <row r="4100" spans="1:22" x14ac:dyDescent="0.25">
      <c r="A4100" s="312" t="s">
        <v>2271</v>
      </c>
      <c r="B4100" s="47" t="s">
        <v>1605</v>
      </c>
      <c r="C4100" s="140">
        <v>2024</v>
      </c>
      <c r="D4100" s="323">
        <v>10</v>
      </c>
      <c r="E4100" s="55">
        <v>1</v>
      </c>
      <c r="F4100" s="434">
        <v>140</v>
      </c>
      <c r="G4100" s="298">
        <v>453.99819000000002</v>
      </c>
      <c r="H4100" s="289"/>
      <c r="I4100" s="4"/>
      <c r="J4100" s="4"/>
      <c r="K4100" s="4"/>
      <c r="L4100" s="4"/>
      <c r="M4100" s="4"/>
      <c r="N4100" s="4"/>
      <c r="O4100" s="4"/>
      <c r="P4100" s="4"/>
      <c r="Q4100" s="4"/>
      <c r="R4100" s="4"/>
      <c r="S4100" s="4"/>
      <c r="T4100" s="4"/>
      <c r="U4100" s="4"/>
      <c r="V4100" s="4"/>
    </row>
    <row r="4101" spans="1:22" x14ac:dyDescent="0.25">
      <c r="A4101" s="312" t="s">
        <v>2271</v>
      </c>
      <c r="B4101" s="47" t="s">
        <v>957</v>
      </c>
      <c r="C4101" s="140">
        <v>2024</v>
      </c>
      <c r="D4101" s="323">
        <v>0.4</v>
      </c>
      <c r="E4101" s="55">
        <v>1</v>
      </c>
      <c r="F4101" s="434">
        <v>15</v>
      </c>
      <c r="G4101" s="298">
        <v>27.37819</v>
      </c>
      <c r="H4101" s="289"/>
      <c r="I4101" s="4"/>
      <c r="J4101" s="4"/>
      <c r="K4101" s="4"/>
      <c r="L4101" s="4"/>
      <c r="M4101" s="4"/>
      <c r="N4101" s="4"/>
      <c r="O4101" s="4"/>
      <c r="P4101" s="4"/>
      <c r="Q4101" s="4"/>
      <c r="R4101" s="4"/>
      <c r="S4101" s="4"/>
      <c r="T4101" s="4"/>
      <c r="U4101" s="4"/>
      <c r="V4101" s="4"/>
    </row>
    <row r="4102" spans="1:22" x14ac:dyDescent="0.25">
      <c r="A4102" s="312" t="s">
        <v>2271</v>
      </c>
      <c r="B4102" s="47" t="s">
        <v>958</v>
      </c>
      <c r="C4102" s="140">
        <v>2024</v>
      </c>
      <c r="D4102" s="323">
        <v>0.4</v>
      </c>
      <c r="E4102" s="55">
        <v>1</v>
      </c>
      <c r="F4102" s="434">
        <v>15</v>
      </c>
      <c r="G4102" s="298">
        <v>32.690930000000002</v>
      </c>
      <c r="H4102" s="289"/>
      <c r="I4102" s="4"/>
      <c r="J4102" s="4"/>
      <c r="K4102" s="4"/>
      <c r="L4102" s="4"/>
      <c r="M4102" s="4"/>
      <c r="N4102" s="4"/>
      <c r="O4102" s="4"/>
      <c r="P4102" s="4"/>
      <c r="Q4102" s="4"/>
      <c r="R4102" s="4"/>
      <c r="S4102" s="4"/>
      <c r="T4102" s="4"/>
      <c r="U4102" s="4"/>
      <c r="V4102" s="4"/>
    </row>
    <row r="4103" spans="1:22" x14ac:dyDescent="0.25">
      <c r="A4103" s="312" t="s">
        <v>2271</v>
      </c>
      <c r="B4103" s="47" t="s">
        <v>1643</v>
      </c>
      <c r="C4103" s="140">
        <v>2024</v>
      </c>
      <c r="D4103" s="332">
        <v>0.4</v>
      </c>
      <c r="E4103" s="55">
        <v>1</v>
      </c>
      <c r="F4103" s="434">
        <v>150</v>
      </c>
      <c r="G4103" s="298">
        <v>64.96942</v>
      </c>
      <c r="H4103" s="289"/>
      <c r="I4103" s="4"/>
      <c r="J4103" s="4"/>
      <c r="K4103" s="4"/>
      <c r="L4103" s="4"/>
      <c r="M4103" s="4"/>
      <c r="N4103" s="4"/>
      <c r="O4103" s="4"/>
      <c r="P4103" s="4"/>
      <c r="Q4103" s="4"/>
      <c r="R4103" s="4"/>
      <c r="S4103" s="4"/>
      <c r="T4103" s="4"/>
      <c r="U4103" s="4"/>
      <c r="V4103" s="4"/>
    </row>
    <row r="4104" spans="1:22" ht="25.5" x14ac:dyDescent="0.25">
      <c r="A4104" s="312" t="s">
        <v>2271</v>
      </c>
      <c r="B4104" s="47" t="s">
        <v>960</v>
      </c>
      <c r="C4104" s="140">
        <v>2024</v>
      </c>
      <c r="D4104" s="323">
        <v>0.4</v>
      </c>
      <c r="E4104" s="55">
        <v>1</v>
      </c>
      <c r="F4104" s="434">
        <v>10</v>
      </c>
      <c r="G4104" s="298">
        <v>21.635099999999998</v>
      </c>
      <c r="H4104" s="289"/>
      <c r="I4104" s="4"/>
      <c r="J4104" s="4"/>
      <c r="K4104" s="4"/>
      <c r="L4104" s="4"/>
      <c r="M4104" s="4"/>
      <c r="N4104" s="4"/>
      <c r="O4104" s="4"/>
      <c r="P4104" s="4"/>
      <c r="Q4104" s="4"/>
      <c r="R4104" s="4"/>
      <c r="S4104" s="4"/>
      <c r="T4104" s="4"/>
      <c r="U4104" s="4"/>
      <c r="V4104" s="4"/>
    </row>
    <row r="4105" spans="1:22" ht="25.5" x14ac:dyDescent="0.25">
      <c r="A4105" s="312" t="s">
        <v>2271</v>
      </c>
      <c r="B4105" s="47" t="s">
        <v>1509</v>
      </c>
      <c r="C4105" s="140">
        <v>2024</v>
      </c>
      <c r="D4105" s="325">
        <v>0.4</v>
      </c>
      <c r="E4105" s="55">
        <v>1</v>
      </c>
      <c r="F4105" s="434">
        <v>108.7</v>
      </c>
      <c r="G4105" s="298">
        <v>57.369620000000005</v>
      </c>
      <c r="H4105" s="289"/>
      <c r="I4105" s="4"/>
      <c r="J4105" s="4"/>
      <c r="K4105" s="4"/>
      <c r="L4105" s="4"/>
      <c r="M4105" s="4"/>
      <c r="N4105" s="4"/>
      <c r="O4105" s="4"/>
      <c r="P4105" s="4"/>
      <c r="Q4105" s="4"/>
      <c r="R4105" s="4"/>
      <c r="S4105" s="4"/>
      <c r="T4105" s="4"/>
      <c r="U4105" s="4"/>
      <c r="V4105" s="4"/>
    </row>
    <row r="4106" spans="1:22" ht="25.5" x14ac:dyDescent="0.25">
      <c r="A4106" s="312" t="s">
        <v>2271</v>
      </c>
      <c r="B4106" s="47" t="s">
        <v>961</v>
      </c>
      <c r="C4106" s="140">
        <v>2024</v>
      </c>
      <c r="D4106" s="323">
        <v>0.4</v>
      </c>
      <c r="E4106" s="55">
        <v>1</v>
      </c>
      <c r="F4106" s="434">
        <v>15</v>
      </c>
      <c r="G4106" s="298">
        <v>26.25628</v>
      </c>
      <c r="H4106" s="289"/>
      <c r="I4106" s="4"/>
      <c r="J4106" s="4"/>
      <c r="K4106" s="4"/>
      <c r="L4106" s="4"/>
      <c r="M4106" s="4"/>
      <c r="N4106" s="4"/>
      <c r="O4106" s="4"/>
      <c r="P4106" s="4"/>
      <c r="Q4106" s="4"/>
      <c r="R4106" s="4"/>
      <c r="S4106" s="4"/>
      <c r="T4106" s="4"/>
      <c r="U4106" s="4"/>
      <c r="V4106" s="4"/>
    </row>
    <row r="4107" spans="1:22" x14ac:dyDescent="0.25">
      <c r="A4107" s="312" t="s">
        <v>2271</v>
      </c>
      <c r="B4107" s="47" t="s">
        <v>963</v>
      </c>
      <c r="C4107" s="140">
        <v>2024</v>
      </c>
      <c r="D4107" s="344">
        <v>0.4</v>
      </c>
      <c r="E4107" s="55">
        <v>1</v>
      </c>
      <c r="F4107" s="434">
        <v>15</v>
      </c>
      <c r="G4107" s="298">
        <v>28.757290000000001</v>
      </c>
      <c r="H4107" s="289"/>
      <c r="I4107" s="4"/>
      <c r="J4107" s="4"/>
      <c r="K4107" s="4"/>
      <c r="L4107" s="4"/>
      <c r="M4107" s="4"/>
      <c r="N4107" s="4"/>
      <c r="O4107" s="4"/>
      <c r="P4107" s="4"/>
      <c r="Q4107" s="4"/>
      <c r="R4107" s="4"/>
      <c r="S4107" s="4"/>
      <c r="T4107" s="4"/>
      <c r="U4107" s="4"/>
      <c r="V4107" s="4"/>
    </row>
    <row r="4108" spans="1:22" x14ac:dyDescent="0.25">
      <c r="A4108" s="312" t="s">
        <v>2271</v>
      </c>
      <c r="B4108" s="47" t="s">
        <v>1606</v>
      </c>
      <c r="C4108" s="168">
        <v>2024</v>
      </c>
      <c r="D4108" s="327">
        <v>6</v>
      </c>
      <c r="E4108" s="55">
        <v>1</v>
      </c>
      <c r="F4108" s="434">
        <v>20</v>
      </c>
      <c r="G4108" s="298">
        <v>553.56074999999998</v>
      </c>
      <c r="H4108" s="289"/>
      <c r="I4108" s="4"/>
      <c r="J4108" s="4"/>
      <c r="K4108" s="4"/>
      <c r="L4108" s="4"/>
      <c r="M4108" s="4"/>
      <c r="N4108" s="4"/>
      <c r="O4108" s="4"/>
      <c r="P4108" s="4"/>
      <c r="Q4108" s="4"/>
      <c r="R4108" s="4"/>
      <c r="S4108" s="4"/>
      <c r="T4108" s="4"/>
      <c r="U4108" s="4"/>
      <c r="V4108" s="4"/>
    </row>
    <row r="4109" spans="1:22" ht="51" x14ac:dyDescent="0.25">
      <c r="A4109" s="312" t="s">
        <v>2271</v>
      </c>
      <c r="B4109" s="47" t="s">
        <v>970</v>
      </c>
      <c r="C4109" s="140">
        <v>2024</v>
      </c>
      <c r="D4109" s="323">
        <v>0.4</v>
      </c>
      <c r="E4109" s="55">
        <v>1</v>
      </c>
      <c r="F4109" s="434">
        <v>15</v>
      </c>
      <c r="G4109" s="298">
        <v>27.780759999999997</v>
      </c>
      <c r="H4109" s="289"/>
      <c r="I4109" s="4"/>
      <c r="J4109" s="4"/>
      <c r="K4109" s="4"/>
      <c r="L4109" s="4"/>
      <c r="M4109" s="4"/>
      <c r="N4109" s="4"/>
      <c r="O4109" s="4"/>
      <c r="P4109" s="4"/>
      <c r="Q4109" s="4"/>
      <c r="R4109" s="4"/>
      <c r="S4109" s="4"/>
      <c r="T4109" s="4"/>
      <c r="U4109" s="4"/>
      <c r="V4109" s="4"/>
    </row>
    <row r="4110" spans="1:22" ht="51" x14ac:dyDescent="0.25">
      <c r="A4110" s="312" t="s">
        <v>2271</v>
      </c>
      <c r="B4110" s="47" t="s">
        <v>971</v>
      </c>
      <c r="C4110" s="140">
        <v>2024</v>
      </c>
      <c r="D4110" s="323">
        <v>0.4</v>
      </c>
      <c r="E4110" s="55">
        <v>1</v>
      </c>
      <c r="F4110" s="434">
        <v>15</v>
      </c>
      <c r="G4110" s="298">
        <v>33.61871</v>
      </c>
      <c r="H4110" s="289"/>
      <c r="I4110" s="4"/>
      <c r="J4110" s="4"/>
      <c r="K4110" s="4"/>
      <c r="L4110" s="4"/>
      <c r="M4110" s="4"/>
      <c r="N4110" s="4"/>
      <c r="O4110" s="4"/>
      <c r="P4110" s="4"/>
      <c r="Q4110" s="4"/>
      <c r="R4110" s="4"/>
      <c r="S4110" s="4"/>
      <c r="T4110" s="4"/>
      <c r="U4110" s="4"/>
      <c r="V4110" s="4"/>
    </row>
    <row r="4111" spans="1:22" ht="38.25" x14ac:dyDescent="0.25">
      <c r="A4111" s="312" t="s">
        <v>2271</v>
      </c>
      <c r="B4111" s="47" t="s">
        <v>972</v>
      </c>
      <c r="C4111" s="140">
        <v>2024</v>
      </c>
      <c r="D4111" s="323">
        <v>0.4</v>
      </c>
      <c r="E4111" s="55">
        <v>1</v>
      </c>
      <c r="F4111" s="434">
        <v>10</v>
      </c>
      <c r="G4111" s="298">
        <v>25.621189999999999</v>
      </c>
      <c r="H4111" s="289"/>
      <c r="I4111" s="4"/>
      <c r="J4111" s="4"/>
      <c r="K4111" s="4"/>
      <c r="L4111" s="4"/>
      <c r="M4111" s="4"/>
      <c r="N4111" s="4"/>
      <c r="O4111" s="4"/>
      <c r="P4111" s="4"/>
      <c r="Q4111" s="4"/>
      <c r="R4111" s="4"/>
      <c r="S4111" s="4"/>
      <c r="T4111" s="4"/>
      <c r="U4111" s="4"/>
      <c r="V4111" s="4"/>
    </row>
    <row r="4112" spans="1:22" ht="38.25" x14ac:dyDescent="0.25">
      <c r="A4112" s="312" t="s">
        <v>2271</v>
      </c>
      <c r="B4112" s="47" t="s">
        <v>974</v>
      </c>
      <c r="C4112" s="140">
        <v>2024</v>
      </c>
      <c r="D4112" s="323">
        <v>0.4</v>
      </c>
      <c r="E4112" s="55">
        <v>1</v>
      </c>
      <c r="F4112" s="434">
        <v>15</v>
      </c>
      <c r="G4112" s="298">
        <v>25.221319999999999</v>
      </c>
      <c r="H4112" s="289"/>
      <c r="I4112" s="4"/>
      <c r="J4112" s="4"/>
      <c r="K4112" s="4"/>
      <c r="L4112" s="4"/>
      <c r="M4112" s="4"/>
      <c r="N4112" s="4"/>
      <c r="O4112" s="4"/>
      <c r="P4112" s="4"/>
      <c r="Q4112" s="4"/>
      <c r="R4112" s="4"/>
      <c r="S4112" s="4"/>
      <c r="T4112" s="4"/>
      <c r="U4112" s="4"/>
      <c r="V4112" s="4"/>
    </row>
    <row r="4113" spans="1:22" ht="25.5" x14ac:dyDescent="0.25">
      <c r="A4113" s="312" t="s">
        <v>2271</v>
      </c>
      <c r="B4113" s="47" t="s">
        <v>975</v>
      </c>
      <c r="C4113" s="140">
        <v>2024</v>
      </c>
      <c r="D4113" s="323">
        <v>0.4</v>
      </c>
      <c r="E4113" s="55">
        <v>1</v>
      </c>
      <c r="F4113" s="434">
        <v>15</v>
      </c>
      <c r="G4113" s="298">
        <v>25.585650000000001</v>
      </c>
      <c r="H4113" s="289"/>
      <c r="I4113" s="4"/>
      <c r="J4113" s="4"/>
      <c r="K4113" s="4"/>
      <c r="L4113" s="4"/>
      <c r="M4113" s="4"/>
      <c r="N4113" s="4"/>
      <c r="O4113" s="4"/>
      <c r="P4113" s="4"/>
      <c r="Q4113" s="4"/>
      <c r="R4113" s="4"/>
      <c r="S4113" s="4"/>
      <c r="T4113" s="4"/>
      <c r="U4113" s="4"/>
      <c r="V4113" s="4"/>
    </row>
    <row r="4114" spans="1:22" ht="25.5" x14ac:dyDescent="0.25">
      <c r="A4114" s="312" t="s">
        <v>2271</v>
      </c>
      <c r="B4114" s="47" t="s">
        <v>976</v>
      </c>
      <c r="C4114" s="140">
        <v>2024</v>
      </c>
      <c r="D4114" s="323">
        <v>0.4</v>
      </c>
      <c r="E4114" s="55">
        <v>1</v>
      </c>
      <c r="F4114" s="434">
        <v>15</v>
      </c>
      <c r="G4114" s="298">
        <v>29.589569999999998</v>
      </c>
      <c r="H4114" s="289"/>
      <c r="I4114" s="4"/>
      <c r="J4114" s="4"/>
      <c r="K4114" s="4"/>
      <c r="L4114" s="4"/>
      <c r="M4114" s="4"/>
      <c r="N4114" s="4"/>
      <c r="O4114" s="4"/>
      <c r="P4114" s="4"/>
      <c r="Q4114" s="4"/>
      <c r="R4114" s="4"/>
      <c r="S4114" s="4"/>
      <c r="T4114" s="4"/>
      <c r="U4114" s="4"/>
      <c r="V4114" s="4"/>
    </row>
    <row r="4115" spans="1:22" ht="25.5" x14ac:dyDescent="0.25">
      <c r="A4115" s="312" t="s">
        <v>2271</v>
      </c>
      <c r="B4115" s="47" t="s">
        <v>1510</v>
      </c>
      <c r="C4115" s="140">
        <v>2024</v>
      </c>
      <c r="D4115" s="325">
        <v>0.4</v>
      </c>
      <c r="E4115" s="55">
        <v>1</v>
      </c>
      <c r="F4115" s="434">
        <v>50</v>
      </c>
      <c r="G4115" s="298">
        <v>78.178820000000002</v>
      </c>
      <c r="H4115" s="289"/>
      <c r="I4115" s="4"/>
      <c r="J4115" s="4"/>
      <c r="K4115" s="4"/>
      <c r="L4115" s="4"/>
      <c r="M4115" s="4"/>
      <c r="N4115" s="4"/>
      <c r="O4115" s="4"/>
      <c r="P4115" s="4"/>
      <c r="Q4115" s="4"/>
      <c r="R4115" s="4"/>
      <c r="S4115" s="4"/>
      <c r="T4115" s="4"/>
      <c r="U4115" s="4"/>
      <c r="V4115" s="4"/>
    </row>
    <row r="4116" spans="1:22" ht="38.25" x14ac:dyDescent="0.25">
      <c r="A4116" s="312" t="s">
        <v>2271</v>
      </c>
      <c r="B4116" s="47" t="s">
        <v>977</v>
      </c>
      <c r="C4116" s="140">
        <v>2024</v>
      </c>
      <c r="D4116" s="323">
        <v>0.4</v>
      </c>
      <c r="E4116" s="55">
        <v>1</v>
      </c>
      <c r="F4116" s="434">
        <v>2</v>
      </c>
      <c r="G4116" s="298">
        <v>25.660419999999998</v>
      </c>
      <c r="H4116" s="289"/>
      <c r="I4116" s="4"/>
      <c r="J4116" s="4"/>
      <c r="K4116" s="4"/>
      <c r="L4116" s="4"/>
      <c r="M4116" s="4"/>
      <c r="N4116" s="4"/>
      <c r="O4116" s="4"/>
      <c r="P4116" s="4"/>
      <c r="Q4116" s="4"/>
      <c r="R4116" s="4"/>
      <c r="S4116" s="4"/>
      <c r="T4116" s="4"/>
      <c r="U4116" s="4"/>
      <c r="V4116" s="4"/>
    </row>
    <row r="4117" spans="1:22" ht="38.25" x14ac:dyDescent="0.25">
      <c r="A4117" s="312" t="s">
        <v>2271</v>
      </c>
      <c r="B4117" s="47" t="s">
        <v>980</v>
      </c>
      <c r="C4117" s="140">
        <v>2024</v>
      </c>
      <c r="D4117" s="323">
        <v>0.4</v>
      </c>
      <c r="E4117" s="55">
        <v>1</v>
      </c>
      <c r="F4117" s="434">
        <v>7</v>
      </c>
      <c r="G4117" s="298">
        <v>33.305870000000006</v>
      </c>
      <c r="H4117" s="289"/>
      <c r="I4117" s="4"/>
      <c r="J4117" s="4"/>
      <c r="K4117" s="4"/>
      <c r="L4117" s="4"/>
      <c r="M4117" s="4"/>
      <c r="N4117" s="4"/>
      <c r="O4117" s="4"/>
      <c r="P4117" s="4"/>
      <c r="Q4117" s="4"/>
      <c r="R4117" s="4"/>
      <c r="S4117" s="4"/>
      <c r="T4117" s="4"/>
      <c r="U4117" s="4"/>
      <c r="V4117" s="4"/>
    </row>
    <row r="4118" spans="1:22" x14ac:dyDescent="0.25">
      <c r="A4118" s="312" t="s">
        <v>2271</v>
      </c>
      <c r="B4118" s="47" t="s">
        <v>2753</v>
      </c>
      <c r="C4118" s="140">
        <v>2024</v>
      </c>
      <c r="D4118" s="332">
        <v>0.38</v>
      </c>
      <c r="E4118" s="55">
        <v>1</v>
      </c>
      <c r="F4118" s="434">
        <v>6</v>
      </c>
      <c r="G4118" s="298">
        <v>29.99173</v>
      </c>
      <c r="H4118" s="289"/>
      <c r="I4118" s="4"/>
      <c r="J4118" s="4"/>
      <c r="K4118" s="4"/>
      <c r="L4118" s="4"/>
      <c r="M4118" s="4"/>
      <c r="N4118" s="4"/>
      <c r="O4118" s="4"/>
      <c r="P4118" s="4"/>
      <c r="Q4118" s="4"/>
      <c r="R4118" s="4"/>
      <c r="S4118" s="4"/>
      <c r="T4118" s="4"/>
      <c r="U4118" s="4"/>
      <c r="V4118" s="4"/>
    </row>
    <row r="4119" spans="1:22" ht="25.5" x14ac:dyDescent="0.25">
      <c r="A4119" s="312" t="s">
        <v>2271</v>
      </c>
      <c r="B4119" s="47" t="s">
        <v>2754</v>
      </c>
      <c r="C4119" s="140">
        <v>2024</v>
      </c>
      <c r="D4119" s="332">
        <v>0.38</v>
      </c>
      <c r="E4119" s="55">
        <v>1</v>
      </c>
      <c r="F4119" s="434">
        <v>15</v>
      </c>
      <c r="G4119" s="298">
        <v>30.144929999999999</v>
      </c>
      <c r="H4119" s="289"/>
      <c r="I4119" s="4"/>
      <c r="J4119" s="4"/>
      <c r="K4119" s="4"/>
      <c r="L4119" s="4"/>
      <c r="M4119" s="4"/>
      <c r="N4119" s="4"/>
      <c r="O4119" s="4"/>
      <c r="P4119" s="4"/>
      <c r="Q4119" s="4"/>
      <c r="R4119" s="4"/>
      <c r="S4119" s="4"/>
      <c r="T4119" s="4"/>
      <c r="U4119" s="4"/>
      <c r="V4119" s="4"/>
    </row>
    <row r="4120" spans="1:22" ht="25.5" x14ac:dyDescent="0.25">
      <c r="A4120" s="312" t="s">
        <v>2271</v>
      </c>
      <c r="B4120" s="47" t="s">
        <v>2755</v>
      </c>
      <c r="C4120" s="140">
        <v>2024</v>
      </c>
      <c r="D4120" s="332">
        <v>0.38</v>
      </c>
      <c r="E4120" s="55">
        <v>1</v>
      </c>
      <c r="F4120" s="434">
        <v>15</v>
      </c>
      <c r="G4120" s="298">
        <v>34.174819999999997</v>
      </c>
      <c r="H4120" s="289"/>
      <c r="I4120" s="4"/>
      <c r="J4120" s="4"/>
      <c r="K4120" s="4"/>
      <c r="L4120" s="4"/>
      <c r="M4120" s="4"/>
      <c r="N4120" s="4"/>
      <c r="O4120" s="4"/>
      <c r="P4120" s="4"/>
      <c r="Q4120" s="4"/>
      <c r="R4120" s="4"/>
      <c r="S4120" s="4"/>
      <c r="T4120" s="4"/>
      <c r="U4120" s="4"/>
      <c r="V4120" s="4"/>
    </row>
    <row r="4121" spans="1:22" ht="38.25" x14ac:dyDescent="0.25">
      <c r="A4121" s="312" t="s">
        <v>2271</v>
      </c>
      <c r="B4121" s="47" t="s">
        <v>2756</v>
      </c>
      <c r="C4121" s="140">
        <v>2024</v>
      </c>
      <c r="D4121" s="332">
        <v>0.38</v>
      </c>
      <c r="E4121" s="55">
        <v>1</v>
      </c>
      <c r="F4121" s="434">
        <v>15</v>
      </c>
      <c r="G4121" s="298">
        <v>34.174819999999997</v>
      </c>
      <c r="H4121" s="289"/>
      <c r="I4121" s="4"/>
      <c r="J4121" s="4"/>
      <c r="K4121" s="4"/>
      <c r="L4121" s="4"/>
      <c r="M4121" s="4"/>
      <c r="N4121" s="4"/>
      <c r="O4121" s="4"/>
      <c r="P4121" s="4"/>
      <c r="Q4121" s="4"/>
      <c r="R4121" s="4"/>
      <c r="S4121" s="4"/>
      <c r="T4121" s="4"/>
      <c r="U4121" s="4"/>
      <c r="V4121" s="4"/>
    </row>
    <row r="4122" spans="1:22" ht="25.5" x14ac:dyDescent="0.25">
      <c r="A4122" s="312" t="s">
        <v>2271</v>
      </c>
      <c r="B4122" s="47" t="s">
        <v>2757</v>
      </c>
      <c r="C4122" s="140">
        <v>2024</v>
      </c>
      <c r="D4122" s="332">
        <v>0.38</v>
      </c>
      <c r="E4122" s="55">
        <v>1</v>
      </c>
      <c r="F4122" s="434">
        <v>15</v>
      </c>
      <c r="G4122" s="298">
        <v>24.624119999999998</v>
      </c>
      <c r="H4122" s="289"/>
      <c r="I4122" s="4"/>
      <c r="J4122" s="4"/>
      <c r="K4122" s="4"/>
      <c r="L4122" s="4"/>
      <c r="M4122" s="4"/>
      <c r="N4122" s="4"/>
      <c r="O4122" s="4"/>
      <c r="P4122" s="4"/>
      <c r="Q4122" s="4"/>
      <c r="R4122" s="4"/>
      <c r="S4122" s="4"/>
      <c r="T4122" s="4"/>
      <c r="U4122" s="4"/>
      <c r="V4122" s="4"/>
    </row>
    <row r="4123" spans="1:22" ht="25.5" x14ac:dyDescent="0.25">
      <c r="A4123" s="312" t="s">
        <v>2271</v>
      </c>
      <c r="B4123" s="47" t="s">
        <v>2758</v>
      </c>
      <c r="C4123" s="140">
        <v>2024</v>
      </c>
      <c r="D4123" s="332">
        <v>0.38</v>
      </c>
      <c r="E4123" s="55">
        <v>1</v>
      </c>
      <c r="F4123" s="434">
        <v>10</v>
      </c>
      <c r="G4123" s="298">
        <v>24.585169999999998</v>
      </c>
      <c r="H4123" s="289"/>
      <c r="I4123" s="4"/>
      <c r="J4123" s="4"/>
      <c r="K4123" s="4"/>
      <c r="L4123" s="4"/>
      <c r="M4123" s="4"/>
      <c r="N4123" s="4"/>
      <c r="O4123" s="4"/>
      <c r="P4123" s="4"/>
      <c r="Q4123" s="4"/>
      <c r="R4123" s="4"/>
      <c r="S4123" s="4"/>
      <c r="T4123" s="4"/>
      <c r="U4123" s="4"/>
      <c r="V4123" s="4"/>
    </row>
    <row r="4124" spans="1:22" ht="25.5" x14ac:dyDescent="0.25">
      <c r="A4124" s="312" t="s">
        <v>2271</v>
      </c>
      <c r="B4124" s="47" t="s">
        <v>2759</v>
      </c>
      <c r="C4124" s="140">
        <v>2024</v>
      </c>
      <c r="D4124" s="332">
        <v>0.38</v>
      </c>
      <c r="E4124" s="55">
        <v>1</v>
      </c>
      <c r="F4124" s="434">
        <v>10</v>
      </c>
      <c r="G4124" s="298">
        <v>24.77224</v>
      </c>
      <c r="H4124" s="289"/>
      <c r="I4124" s="4"/>
      <c r="J4124" s="4"/>
      <c r="K4124" s="4"/>
      <c r="L4124" s="4"/>
      <c r="M4124" s="4"/>
      <c r="N4124" s="4"/>
      <c r="O4124" s="4"/>
      <c r="P4124" s="4"/>
      <c r="Q4124" s="4"/>
      <c r="R4124" s="4"/>
      <c r="S4124" s="4"/>
      <c r="T4124" s="4"/>
      <c r="U4124" s="4"/>
      <c r="V4124" s="4"/>
    </row>
    <row r="4125" spans="1:22" ht="38.25" x14ac:dyDescent="0.25">
      <c r="A4125" s="312" t="s">
        <v>2271</v>
      </c>
      <c r="B4125" s="47" t="s">
        <v>2760</v>
      </c>
      <c r="C4125" s="140">
        <v>2024</v>
      </c>
      <c r="D4125" s="332">
        <v>0.38</v>
      </c>
      <c r="E4125" s="55">
        <v>1</v>
      </c>
      <c r="F4125" s="434">
        <v>10</v>
      </c>
      <c r="G4125" s="298">
        <v>24.7454</v>
      </c>
      <c r="H4125" s="289"/>
      <c r="I4125" s="4"/>
      <c r="J4125" s="4"/>
      <c r="K4125" s="4"/>
      <c r="L4125" s="4"/>
      <c r="M4125" s="4"/>
      <c r="N4125" s="4"/>
      <c r="O4125" s="4"/>
      <c r="P4125" s="4"/>
      <c r="Q4125" s="4"/>
      <c r="R4125" s="4"/>
      <c r="S4125" s="4"/>
      <c r="T4125" s="4"/>
      <c r="U4125" s="4"/>
      <c r="V4125" s="4"/>
    </row>
    <row r="4126" spans="1:22" ht="51" x14ac:dyDescent="0.25">
      <c r="A4126" s="312" t="s">
        <v>2271</v>
      </c>
      <c r="B4126" s="47" t="s">
        <v>2761</v>
      </c>
      <c r="C4126" s="140">
        <v>2024</v>
      </c>
      <c r="D4126" s="332">
        <v>0.38</v>
      </c>
      <c r="E4126" s="55">
        <v>1</v>
      </c>
      <c r="F4126" s="434">
        <v>15</v>
      </c>
      <c r="G4126" s="298">
        <v>24.745480000000001</v>
      </c>
      <c r="H4126" s="289"/>
      <c r="I4126" s="4"/>
      <c r="J4126" s="4"/>
      <c r="K4126" s="4"/>
      <c r="L4126" s="4"/>
      <c r="M4126" s="4"/>
      <c r="N4126" s="4"/>
      <c r="O4126" s="4"/>
      <c r="P4126" s="4"/>
      <c r="Q4126" s="4"/>
      <c r="R4126" s="4"/>
      <c r="S4126" s="4"/>
      <c r="T4126" s="4"/>
      <c r="U4126" s="4"/>
      <c r="V4126" s="4"/>
    </row>
    <row r="4127" spans="1:22" ht="25.5" x14ac:dyDescent="0.25">
      <c r="A4127" s="312" t="s">
        <v>2271</v>
      </c>
      <c r="B4127" s="47" t="s">
        <v>2762</v>
      </c>
      <c r="C4127" s="140">
        <v>2024</v>
      </c>
      <c r="D4127" s="332">
        <v>0.38</v>
      </c>
      <c r="E4127" s="55">
        <v>1</v>
      </c>
      <c r="F4127" s="434">
        <v>7</v>
      </c>
      <c r="G4127" s="298">
        <v>24.28004</v>
      </c>
      <c r="H4127" s="289"/>
      <c r="I4127" s="4"/>
      <c r="J4127" s="4"/>
      <c r="K4127" s="4"/>
      <c r="L4127" s="4"/>
      <c r="M4127" s="4"/>
      <c r="N4127" s="4"/>
      <c r="O4127" s="4"/>
      <c r="P4127" s="4"/>
      <c r="Q4127" s="4"/>
      <c r="R4127" s="4"/>
      <c r="S4127" s="4"/>
      <c r="T4127" s="4"/>
      <c r="U4127" s="4"/>
      <c r="V4127" s="4"/>
    </row>
    <row r="4128" spans="1:22" ht="51" x14ac:dyDescent="0.25">
      <c r="A4128" s="312" t="s">
        <v>2271</v>
      </c>
      <c r="B4128" s="47" t="s">
        <v>2763</v>
      </c>
      <c r="C4128" s="140">
        <v>2024</v>
      </c>
      <c r="D4128" s="332">
        <v>0.38</v>
      </c>
      <c r="E4128" s="55">
        <v>1</v>
      </c>
      <c r="F4128" s="434">
        <v>7</v>
      </c>
      <c r="G4128" s="298">
        <v>24.448049999999999</v>
      </c>
      <c r="H4128" s="289"/>
      <c r="I4128" s="4"/>
      <c r="J4128" s="4"/>
      <c r="K4128" s="4"/>
      <c r="L4128" s="4"/>
      <c r="M4128" s="4"/>
      <c r="N4128" s="4"/>
      <c r="O4128" s="4"/>
      <c r="P4128" s="4"/>
      <c r="Q4128" s="4"/>
      <c r="R4128" s="4"/>
      <c r="S4128" s="4"/>
      <c r="T4128" s="4"/>
      <c r="U4128" s="4"/>
      <c r="V4128" s="4"/>
    </row>
    <row r="4129" spans="1:22" ht="25.5" x14ac:dyDescent="0.25">
      <c r="A4129" s="312" t="s">
        <v>2271</v>
      </c>
      <c r="B4129" s="47" t="s">
        <v>2764</v>
      </c>
      <c r="C4129" s="140">
        <v>2024</v>
      </c>
      <c r="D4129" s="332">
        <v>0.38</v>
      </c>
      <c r="E4129" s="55">
        <v>1</v>
      </c>
      <c r="F4129" s="434">
        <v>15</v>
      </c>
      <c r="G4129" s="298">
        <v>24.383500000000002</v>
      </c>
      <c r="H4129" s="289"/>
      <c r="I4129" s="4"/>
      <c r="J4129" s="4"/>
      <c r="K4129" s="4"/>
      <c r="L4129" s="4"/>
      <c r="M4129" s="4"/>
      <c r="N4129" s="4"/>
      <c r="O4129" s="4"/>
      <c r="P4129" s="4"/>
      <c r="Q4129" s="4"/>
      <c r="R4129" s="4"/>
      <c r="S4129" s="4"/>
      <c r="T4129" s="4"/>
      <c r="U4129" s="4"/>
      <c r="V4129" s="4"/>
    </row>
    <row r="4130" spans="1:22" ht="38.25" x14ac:dyDescent="0.25">
      <c r="A4130" s="312" t="s">
        <v>2271</v>
      </c>
      <c r="B4130" s="47" t="s">
        <v>2765</v>
      </c>
      <c r="C4130" s="140">
        <v>2024</v>
      </c>
      <c r="D4130" s="332">
        <v>0.38</v>
      </c>
      <c r="E4130" s="55">
        <v>1</v>
      </c>
      <c r="F4130" s="434">
        <v>10</v>
      </c>
      <c r="G4130" s="298">
        <v>24.32077</v>
      </c>
      <c r="H4130" s="289"/>
      <c r="I4130" s="4"/>
      <c r="J4130" s="4"/>
      <c r="K4130" s="4"/>
      <c r="L4130" s="4"/>
      <c r="M4130" s="4"/>
      <c r="N4130" s="4"/>
      <c r="O4130" s="4"/>
      <c r="P4130" s="4"/>
      <c r="Q4130" s="4"/>
      <c r="R4130" s="4"/>
      <c r="S4130" s="4"/>
      <c r="T4130" s="4"/>
      <c r="U4130" s="4"/>
      <c r="V4130" s="4"/>
    </row>
    <row r="4131" spans="1:22" ht="38.25" x14ac:dyDescent="0.25">
      <c r="A4131" s="312" t="s">
        <v>2271</v>
      </c>
      <c r="B4131" s="47" t="s">
        <v>2766</v>
      </c>
      <c r="C4131" s="140">
        <v>2024</v>
      </c>
      <c r="D4131" s="332">
        <v>0.38</v>
      </c>
      <c r="E4131" s="55">
        <v>1</v>
      </c>
      <c r="F4131" s="434">
        <v>15</v>
      </c>
      <c r="G4131" s="298">
        <v>24.44801</v>
      </c>
      <c r="H4131" s="289"/>
      <c r="I4131" s="4"/>
      <c r="J4131" s="4"/>
      <c r="K4131" s="4"/>
      <c r="L4131" s="4"/>
      <c r="M4131" s="4"/>
      <c r="N4131" s="4"/>
      <c r="O4131" s="4"/>
      <c r="P4131" s="4"/>
      <c r="Q4131" s="4"/>
      <c r="R4131" s="4"/>
      <c r="S4131" s="4"/>
      <c r="T4131" s="4"/>
      <c r="U4131" s="4"/>
      <c r="V4131" s="4"/>
    </row>
    <row r="4132" spans="1:22" ht="25.5" x14ac:dyDescent="0.25">
      <c r="A4132" s="312" t="s">
        <v>2271</v>
      </c>
      <c r="B4132" s="47" t="s">
        <v>2767</v>
      </c>
      <c r="C4132" s="140">
        <v>2024</v>
      </c>
      <c r="D4132" s="332">
        <v>0.38</v>
      </c>
      <c r="E4132" s="55">
        <v>1</v>
      </c>
      <c r="F4132" s="434">
        <v>10</v>
      </c>
      <c r="G4132" s="298">
        <v>24.44791</v>
      </c>
      <c r="H4132" s="289"/>
      <c r="I4132" s="4"/>
      <c r="J4132" s="4"/>
      <c r="K4132" s="4"/>
      <c r="L4132" s="4"/>
      <c r="M4132" s="4"/>
      <c r="N4132" s="4"/>
      <c r="O4132" s="4"/>
      <c r="P4132" s="4"/>
      <c r="Q4132" s="4"/>
      <c r="R4132" s="4"/>
      <c r="S4132" s="4"/>
      <c r="T4132" s="4"/>
      <c r="U4132" s="4"/>
      <c r="V4132" s="4"/>
    </row>
    <row r="4133" spans="1:22" ht="38.25" x14ac:dyDescent="0.25">
      <c r="A4133" s="312" t="s">
        <v>2271</v>
      </c>
      <c r="B4133" s="47" t="s">
        <v>2768</v>
      </c>
      <c r="C4133" s="140">
        <v>2024</v>
      </c>
      <c r="D4133" s="332">
        <v>0.38</v>
      </c>
      <c r="E4133" s="55">
        <v>1</v>
      </c>
      <c r="F4133" s="434">
        <v>15</v>
      </c>
      <c r="G4133" s="298">
        <v>24.385369999999998</v>
      </c>
      <c r="H4133" s="289"/>
      <c r="I4133" s="4"/>
      <c r="J4133" s="4"/>
      <c r="K4133" s="4"/>
      <c r="L4133" s="4"/>
      <c r="M4133" s="4"/>
      <c r="N4133" s="4"/>
      <c r="O4133" s="4"/>
      <c r="P4133" s="4"/>
      <c r="Q4133" s="4"/>
      <c r="R4133" s="4"/>
      <c r="S4133" s="4"/>
      <c r="T4133" s="4"/>
      <c r="U4133" s="4"/>
      <c r="V4133" s="4"/>
    </row>
    <row r="4134" spans="1:22" ht="51" x14ac:dyDescent="0.25">
      <c r="A4134" s="312" t="s">
        <v>2271</v>
      </c>
      <c r="B4134" s="47" t="s">
        <v>2769</v>
      </c>
      <c r="C4134" s="140">
        <v>2024</v>
      </c>
      <c r="D4134" s="332">
        <v>0.38</v>
      </c>
      <c r="E4134" s="55">
        <v>1</v>
      </c>
      <c r="F4134" s="434">
        <v>10</v>
      </c>
      <c r="G4134" s="298">
        <v>24.40277</v>
      </c>
      <c r="H4134" s="289"/>
      <c r="I4134" s="4"/>
      <c r="J4134" s="4"/>
      <c r="K4134" s="4"/>
      <c r="L4134" s="4"/>
      <c r="M4134" s="4"/>
      <c r="N4134" s="4"/>
      <c r="O4134" s="4"/>
      <c r="P4134" s="4"/>
      <c r="Q4134" s="4"/>
      <c r="R4134" s="4"/>
      <c r="S4134" s="4"/>
      <c r="T4134" s="4"/>
      <c r="U4134" s="4"/>
      <c r="V4134" s="4"/>
    </row>
    <row r="4135" spans="1:22" ht="25.5" x14ac:dyDescent="0.25">
      <c r="A4135" s="312" t="s">
        <v>2271</v>
      </c>
      <c r="B4135" s="47" t="s">
        <v>2770</v>
      </c>
      <c r="C4135" s="140">
        <v>2024</v>
      </c>
      <c r="D4135" s="332">
        <v>0.38</v>
      </c>
      <c r="E4135" s="55">
        <v>1</v>
      </c>
      <c r="F4135" s="434">
        <v>15</v>
      </c>
      <c r="G4135" s="298">
        <v>24.448040000000002</v>
      </c>
      <c r="H4135" s="289"/>
      <c r="I4135" s="4"/>
      <c r="J4135" s="4"/>
      <c r="K4135" s="4"/>
      <c r="L4135" s="4"/>
      <c r="M4135" s="4"/>
      <c r="N4135" s="4"/>
      <c r="O4135" s="4"/>
      <c r="P4135" s="4"/>
      <c r="Q4135" s="4"/>
      <c r="R4135" s="4"/>
      <c r="S4135" s="4"/>
      <c r="T4135" s="4"/>
      <c r="U4135" s="4"/>
      <c r="V4135" s="4"/>
    </row>
    <row r="4136" spans="1:22" ht="25.5" x14ac:dyDescent="0.25">
      <c r="A4136" s="312" t="s">
        <v>2271</v>
      </c>
      <c r="B4136" s="47" t="s">
        <v>2771</v>
      </c>
      <c r="C4136" s="140">
        <v>2024</v>
      </c>
      <c r="D4136" s="332">
        <v>0.38</v>
      </c>
      <c r="E4136" s="55">
        <v>1</v>
      </c>
      <c r="F4136" s="434">
        <v>2</v>
      </c>
      <c r="G4136" s="298">
        <v>24.95806</v>
      </c>
      <c r="H4136" s="289"/>
      <c r="I4136" s="4"/>
      <c r="J4136" s="4"/>
      <c r="K4136" s="4"/>
      <c r="L4136" s="4"/>
      <c r="M4136" s="4"/>
      <c r="N4136" s="4"/>
      <c r="O4136" s="4"/>
      <c r="P4136" s="4"/>
      <c r="Q4136" s="4"/>
      <c r="R4136" s="4"/>
      <c r="S4136" s="4"/>
      <c r="T4136" s="4"/>
      <c r="U4136" s="4"/>
      <c r="V4136" s="4"/>
    </row>
    <row r="4137" spans="1:22" ht="25.5" x14ac:dyDescent="0.25">
      <c r="A4137" s="312" t="s">
        <v>2271</v>
      </c>
      <c r="B4137" s="47" t="s">
        <v>2772</v>
      </c>
      <c r="C4137" s="140">
        <v>2024</v>
      </c>
      <c r="D4137" s="332">
        <v>0.38</v>
      </c>
      <c r="E4137" s="55">
        <v>1</v>
      </c>
      <c r="F4137" s="434">
        <v>55</v>
      </c>
      <c r="G4137" s="298">
        <v>24.958080000000002</v>
      </c>
      <c r="H4137" s="289"/>
      <c r="I4137" s="4"/>
      <c r="J4137" s="4"/>
      <c r="K4137" s="4"/>
      <c r="L4137" s="4"/>
      <c r="M4137" s="4"/>
      <c r="N4137" s="4"/>
      <c r="O4137" s="4"/>
      <c r="P4137" s="4"/>
      <c r="Q4137" s="4"/>
      <c r="R4137" s="4"/>
      <c r="S4137" s="4"/>
      <c r="T4137" s="4"/>
      <c r="U4137" s="4"/>
      <c r="V4137" s="4"/>
    </row>
    <row r="4138" spans="1:22" x14ac:dyDescent="0.25">
      <c r="A4138" s="312" t="s">
        <v>2271</v>
      </c>
      <c r="B4138" s="47" t="s">
        <v>2773</v>
      </c>
      <c r="C4138" s="140">
        <v>2024</v>
      </c>
      <c r="D4138" s="332">
        <v>0.38</v>
      </c>
      <c r="E4138" s="55">
        <v>1</v>
      </c>
      <c r="F4138" s="434">
        <v>15</v>
      </c>
      <c r="G4138" s="298">
        <v>34.915430000000001</v>
      </c>
      <c r="H4138" s="289"/>
      <c r="I4138" s="4"/>
      <c r="J4138" s="4"/>
      <c r="K4138" s="4"/>
      <c r="L4138" s="4"/>
      <c r="M4138" s="4"/>
      <c r="N4138" s="4"/>
      <c r="O4138" s="4"/>
      <c r="P4138" s="4"/>
      <c r="Q4138" s="4"/>
      <c r="R4138" s="4"/>
      <c r="S4138" s="4"/>
      <c r="T4138" s="4"/>
      <c r="U4138" s="4"/>
      <c r="V4138" s="4"/>
    </row>
    <row r="4139" spans="1:22" x14ac:dyDescent="0.25">
      <c r="A4139" s="312" t="s">
        <v>2271</v>
      </c>
      <c r="B4139" s="47" t="s">
        <v>2774</v>
      </c>
      <c r="C4139" s="140">
        <v>2024</v>
      </c>
      <c r="D4139" s="332">
        <v>0.38</v>
      </c>
      <c r="E4139" s="55">
        <v>1</v>
      </c>
      <c r="F4139" s="434">
        <v>7</v>
      </c>
      <c r="G4139" s="298">
        <v>24.140189999999997</v>
      </c>
      <c r="H4139" s="289"/>
      <c r="I4139" s="4"/>
      <c r="J4139" s="4"/>
      <c r="K4139" s="4"/>
      <c r="L4139" s="4"/>
      <c r="M4139" s="4"/>
      <c r="N4139" s="4"/>
      <c r="O4139" s="4"/>
      <c r="P4139" s="4"/>
      <c r="Q4139" s="4"/>
      <c r="R4139" s="4"/>
      <c r="S4139" s="4"/>
      <c r="T4139" s="4"/>
      <c r="U4139" s="4"/>
      <c r="V4139" s="4"/>
    </row>
    <row r="4140" spans="1:22" ht="38.25" x14ac:dyDescent="0.25">
      <c r="A4140" s="312" t="s">
        <v>2271</v>
      </c>
      <c r="B4140" s="47" t="s">
        <v>2775</v>
      </c>
      <c r="C4140" s="140">
        <v>2024</v>
      </c>
      <c r="D4140" s="332">
        <v>0.38</v>
      </c>
      <c r="E4140" s="55">
        <v>1</v>
      </c>
      <c r="F4140" s="434">
        <v>15</v>
      </c>
      <c r="G4140" s="298">
        <v>33.414000000000001</v>
      </c>
      <c r="H4140" s="289"/>
      <c r="I4140" s="4"/>
      <c r="J4140" s="4"/>
      <c r="K4140" s="4"/>
      <c r="L4140" s="4"/>
      <c r="M4140" s="4"/>
      <c r="N4140" s="4"/>
      <c r="O4140" s="4"/>
      <c r="P4140" s="4"/>
      <c r="Q4140" s="4"/>
      <c r="R4140" s="4"/>
      <c r="S4140" s="4"/>
      <c r="T4140" s="4"/>
      <c r="U4140" s="4"/>
      <c r="V4140" s="4"/>
    </row>
    <row r="4141" spans="1:22" ht="25.5" x14ac:dyDescent="0.25">
      <c r="A4141" s="312" t="s">
        <v>2271</v>
      </c>
      <c r="B4141" s="47" t="s">
        <v>2776</v>
      </c>
      <c r="C4141" s="140">
        <v>2024</v>
      </c>
      <c r="D4141" s="332">
        <v>0.38</v>
      </c>
      <c r="E4141" s="55">
        <v>1</v>
      </c>
      <c r="F4141" s="434">
        <v>10</v>
      </c>
      <c r="G4141" s="298">
        <v>24.548950000000001</v>
      </c>
      <c r="H4141" s="289"/>
      <c r="I4141" s="4"/>
      <c r="J4141" s="4"/>
      <c r="K4141" s="4"/>
      <c r="L4141" s="4"/>
      <c r="M4141" s="4"/>
      <c r="N4141" s="4"/>
      <c r="O4141" s="4"/>
      <c r="P4141" s="4"/>
      <c r="Q4141" s="4"/>
      <c r="R4141" s="4"/>
      <c r="S4141" s="4"/>
      <c r="T4141" s="4"/>
      <c r="U4141" s="4"/>
      <c r="V4141" s="4"/>
    </row>
    <row r="4142" spans="1:22" ht="25.5" x14ac:dyDescent="0.25">
      <c r="A4142" s="312" t="s">
        <v>2271</v>
      </c>
      <c r="B4142" s="47" t="s">
        <v>2777</v>
      </c>
      <c r="C4142" s="140">
        <v>2024</v>
      </c>
      <c r="D4142" s="332">
        <v>0.38</v>
      </c>
      <c r="E4142" s="55">
        <v>1</v>
      </c>
      <c r="F4142" s="434">
        <v>15</v>
      </c>
      <c r="G4142" s="298">
        <v>25.350470000000001</v>
      </c>
      <c r="H4142" s="289"/>
      <c r="I4142" s="4"/>
      <c r="J4142" s="4"/>
      <c r="K4142" s="4"/>
      <c r="L4142" s="4"/>
      <c r="M4142" s="4"/>
      <c r="N4142" s="4"/>
      <c r="O4142" s="4"/>
      <c r="P4142" s="4"/>
      <c r="Q4142" s="4"/>
      <c r="R4142" s="4"/>
      <c r="S4142" s="4"/>
      <c r="T4142" s="4"/>
      <c r="U4142" s="4"/>
      <c r="V4142" s="4"/>
    </row>
    <row r="4143" spans="1:22" ht="25.5" x14ac:dyDescent="0.25">
      <c r="A4143" s="312" t="s">
        <v>2271</v>
      </c>
      <c r="B4143" s="47" t="s">
        <v>2778</v>
      </c>
      <c r="C4143" s="140">
        <v>2024</v>
      </c>
      <c r="D4143" s="332">
        <v>0.38</v>
      </c>
      <c r="E4143" s="55">
        <v>1</v>
      </c>
      <c r="F4143" s="434">
        <v>5</v>
      </c>
      <c r="G4143" s="298">
        <v>25.129619999999999</v>
      </c>
      <c r="H4143" s="289"/>
      <c r="I4143" s="4"/>
      <c r="J4143" s="4"/>
      <c r="K4143" s="4"/>
      <c r="L4143" s="4"/>
      <c r="M4143" s="4"/>
      <c r="N4143" s="4"/>
      <c r="O4143" s="4"/>
      <c r="P4143" s="4"/>
      <c r="Q4143" s="4"/>
      <c r="R4143" s="4"/>
      <c r="S4143" s="4"/>
      <c r="T4143" s="4"/>
      <c r="U4143" s="4"/>
      <c r="V4143" s="4"/>
    </row>
    <row r="4144" spans="1:22" ht="25.5" x14ac:dyDescent="0.25">
      <c r="A4144" s="312" t="s">
        <v>2271</v>
      </c>
      <c r="B4144" s="47" t="s">
        <v>2779</v>
      </c>
      <c r="C4144" s="140">
        <v>2024</v>
      </c>
      <c r="D4144" s="332">
        <v>0.38</v>
      </c>
      <c r="E4144" s="55">
        <v>1</v>
      </c>
      <c r="F4144" s="434">
        <v>5</v>
      </c>
      <c r="G4144" s="298">
        <v>21.346700000000002</v>
      </c>
      <c r="H4144" s="289"/>
      <c r="I4144" s="4"/>
      <c r="J4144" s="4"/>
      <c r="K4144" s="4"/>
      <c r="L4144" s="4"/>
      <c r="M4144" s="4"/>
      <c r="N4144" s="4"/>
      <c r="O4144" s="4"/>
      <c r="P4144" s="4"/>
      <c r="Q4144" s="4"/>
      <c r="R4144" s="4"/>
      <c r="S4144" s="4"/>
      <c r="T4144" s="4"/>
      <c r="U4144" s="4"/>
      <c r="V4144" s="4"/>
    </row>
    <row r="4145" spans="1:22" ht="25.5" x14ac:dyDescent="0.25">
      <c r="A4145" s="312" t="s">
        <v>2271</v>
      </c>
      <c r="B4145" s="47" t="s">
        <v>2780</v>
      </c>
      <c r="C4145" s="140">
        <v>2024</v>
      </c>
      <c r="D4145" s="332">
        <v>0.38</v>
      </c>
      <c r="E4145" s="55">
        <v>1</v>
      </c>
      <c r="F4145" s="434">
        <v>15</v>
      </c>
      <c r="G4145" s="298">
        <v>30.260540000000002</v>
      </c>
      <c r="H4145" s="289"/>
      <c r="I4145" s="4"/>
      <c r="J4145" s="4"/>
      <c r="K4145" s="4"/>
      <c r="L4145" s="4"/>
      <c r="M4145" s="4"/>
      <c r="N4145" s="4"/>
      <c r="O4145" s="4"/>
      <c r="P4145" s="4"/>
      <c r="Q4145" s="4"/>
      <c r="R4145" s="4"/>
      <c r="S4145" s="4"/>
      <c r="T4145" s="4"/>
      <c r="U4145" s="4"/>
      <c r="V4145" s="4"/>
    </row>
    <row r="4146" spans="1:22" ht="25.5" x14ac:dyDescent="0.25">
      <c r="A4146" s="312" t="s">
        <v>2271</v>
      </c>
      <c r="B4146" s="47" t="s">
        <v>2781</v>
      </c>
      <c r="C4146" s="140">
        <v>2024</v>
      </c>
      <c r="D4146" s="332">
        <v>0.38</v>
      </c>
      <c r="E4146" s="55">
        <v>1</v>
      </c>
      <c r="F4146" s="434">
        <v>5</v>
      </c>
      <c r="G4146" s="298">
        <v>30.507930000000002</v>
      </c>
      <c r="H4146" s="289"/>
      <c r="I4146" s="4"/>
      <c r="J4146" s="4"/>
      <c r="K4146" s="4"/>
      <c r="L4146" s="4"/>
      <c r="M4146" s="4"/>
      <c r="N4146" s="4"/>
      <c r="O4146" s="4"/>
      <c r="P4146" s="4"/>
      <c r="Q4146" s="4"/>
      <c r="R4146" s="4"/>
      <c r="S4146" s="4"/>
      <c r="T4146" s="4"/>
      <c r="U4146" s="4"/>
      <c r="V4146" s="4"/>
    </row>
    <row r="4147" spans="1:22" ht="25.5" x14ac:dyDescent="0.25">
      <c r="A4147" s="312" t="s">
        <v>2271</v>
      </c>
      <c r="B4147" s="47" t="s">
        <v>2782</v>
      </c>
      <c r="C4147" s="140">
        <v>2024</v>
      </c>
      <c r="D4147" s="332">
        <v>0.38</v>
      </c>
      <c r="E4147" s="55">
        <v>1</v>
      </c>
      <c r="F4147" s="434">
        <v>7</v>
      </c>
      <c r="G4147" s="298">
        <v>26.311540000000001</v>
      </c>
      <c r="H4147" s="289"/>
      <c r="I4147" s="4"/>
      <c r="J4147" s="4"/>
      <c r="K4147" s="4"/>
      <c r="L4147" s="4"/>
      <c r="M4147" s="4"/>
      <c r="N4147" s="4"/>
      <c r="O4147" s="4"/>
      <c r="P4147" s="4"/>
      <c r="Q4147" s="4"/>
      <c r="R4147" s="4"/>
      <c r="S4147" s="4"/>
      <c r="T4147" s="4"/>
      <c r="U4147" s="4"/>
      <c r="V4147" s="4"/>
    </row>
    <row r="4148" spans="1:22" ht="25.5" x14ac:dyDescent="0.25">
      <c r="A4148" s="312" t="s">
        <v>2271</v>
      </c>
      <c r="B4148" s="47" t="s">
        <v>2783</v>
      </c>
      <c r="C4148" s="140">
        <v>2024</v>
      </c>
      <c r="D4148" s="332">
        <v>0.38</v>
      </c>
      <c r="E4148" s="55">
        <v>1</v>
      </c>
      <c r="F4148" s="434">
        <v>14</v>
      </c>
      <c r="G4148" s="298">
        <v>25.840580000000003</v>
      </c>
      <c r="H4148" s="289"/>
      <c r="I4148" s="4"/>
      <c r="J4148" s="4"/>
      <c r="K4148" s="4"/>
      <c r="L4148" s="4"/>
      <c r="M4148" s="4"/>
      <c r="N4148" s="4"/>
      <c r="O4148" s="4"/>
      <c r="P4148" s="4"/>
      <c r="Q4148" s="4"/>
      <c r="R4148" s="4"/>
      <c r="S4148" s="4"/>
      <c r="T4148" s="4"/>
      <c r="U4148" s="4"/>
      <c r="V4148" s="4"/>
    </row>
    <row r="4149" spans="1:22" ht="25.5" x14ac:dyDescent="0.25">
      <c r="A4149" s="312" t="s">
        <v>2271</v>
      </c>
      <c r="B4149" s="47" t="s">
        <v>2784</v>
      </c>
      <c r="C4149" s="140">
        <v>2024</v>
      </c>
      <c r="D4149" s="332">
        <v>0.38</v>
      </c>
      <c r="E4149" s="55">
        <v>1</v>
      </c>
      <c r="F4149" s="434">
        <v>7</v>
      </c>
      <c r="G4149" s="298">
        <v>26.262450000000001</v>
      </c>
      <c r="H4149" s="289"/>
      <c r="I4149" s="4"/>
      <c r="J4149" s="4"/>
      <c r="K4149" s="4"/>
      <c r="L4149" s="4"/>
      <c r="M4149" s="4"/>
      <c r="N4149" s="4"/>
      <c r="O4149" s="4"/>
      <c r="P4149" s="4"/>
      <c r="Q4149" s="4"/>
      <c r="R4149" s="4"/>
      <c r="S4149" s="4"/>
      <c r="T4149" s="4"/>
      <c r="U4149" s="4"/>
      <c r="V4149" s="4"/>
    </row>
    <row r="4150" spans="1:22" ht="25.5" x14ac:dyDescent="0.25">
      <c r="A4150" s="312" t="s">
        <v>2271</v>
      </c>
      <c r="B4150" s="47" t="s">
        <v>2785</v>
      </c>
      <c r="C4150" s="140">
        <v>2024</v>
      </c>
      <c r="D4150" s="332">
        <v>0.22</v>
      </c>
      <c r="E4150" s="55">
        <v>1</v>
      </c>
      <c r="F4150" s="434">
        <v>3</v>
      </c>
      <c r="G4150" s="298">
        <v>25.783169999999998</v>
      </c>
      <c r="H4150" s="289"/>
      <c r="I4150" s="4"/>
      <c r="J4150" s="4"/>
      <c r="K4150" s="4"/>
      <c r="L4150" s="4"/>
      <c r="M4150" s="4"/>
      <c r="N4150" s="4"/>
      <c r="O4150" s="4"/>
      <c r="P4150" s="4"/>
      <c r="Q4150" s="4"/>
      <c r="R4150" s="4"/>
      <c r="S4150" s="4"/>
      <c r="T4150" s="4"/>
      <c r="U4150" s="4"/>
      <c r="V4150" s="4"/>
    </row>
    <row r="4151" spans="1:22" ht="25.5" x14ac:dyDescent="0.25">
      <c r="A4151" s="312" t="s">
        <v>2271</v>
      </c>
      <c r="B4151" s="47" t="s">
        <v>2786</v>
      </c>
      <c r="C4151" s="140">
        <v>2024</v>
      </c>
      <c r="D4151" s="332">
        <v>0.38</v>
      </c>
      <c r="E4151" s="55">
        <v>1</v>
      </c>
      <c r="F4151" s="434">
        <v>15</v>
      </c>
      <c r="G4151" s="298">
        <v>25.737839999999998</v>
      </c>
      <c r="H4151" s="289"/>
      <c r="I4151" s="4"/>
      <c r="J4151" s="4"/>
      <c r="K4151" s="4"/>
      <c r="L4151" s="4"/>
      <c r="M4151" s="4"/>
      <c r="N4151" s="4"/>
      <c r="O4151" s="4"/>
      <c r="P4151" s="4"/>
      <c r="Q4151" s="4"/>
      <c r="R4151" s="4"/>
      <c r="S4151" s="4"/>
      <c r="T4151" s="4"/>
      <c r="U4151" s="4"/>
      <c r="V4151" s="4"/>
    </row>
    <row r="4152" spans="1:22" ht="25.5" x14ac:dyDescent="0.25">
      <c r="A4152" s="312" t="s">
        <v>2271</v>
      </c>
      <c r="B4152" s="47" t="s">
        <v>2787</v>
      </c>
      <c r="C4152" s="140">
        <v>2024</v>
      </c>
      <c r="D4152" s="332">
        <v>0.38</v>
      </c>
      <c r="E4152" s="55">
        <v>1</v>
      </c>
      <c r="F4152" s="434">
        <v>5</v>
      </c>
      <c r="G4152" s="298">
        <v>25.249650000000003</v>
      </c>
      <c r="H4152" s="289"/>
      <c r="I4152" s="4"/>
      <c r="J4152" s="4"/>
      <c r="K4152" s="4"/>
      <c r="L4152" s="4"/>
      <c r="M4152" s="4"/>
      <c r="N4152" s="4"/>
      <c r="O4152" s="4"/>
      <c r="P4152" s="4"/>
      <c r="Q4152" s="4"/>
      <c r="R4152" s="4"/>
      <c r="S4152" s="4"/>
      <c r="T4152" s="4"/>
      <c r="U4152" s="4"/>
      <c r="V4152" s="4"/>
    </row>
    <row r="4153" spans="1:22" ht="38.25" x14ac:dyDescent="0.25">
      <c r="A4153" s="312" t="s">
        <v>2271</v>
      </c>
      <c r="B4153" s="47" t="s">
        <v>2788</v>
      </c>
      <c r="C4153" s="140">
        <v>2024</v>
      </c>
      <c r="D4153" s="332">
        <v>0.38</v>
      </c>
      <c r="E4153" s="55">
        <v>1</v>
      </c>
      <c r="F4153" s="434">
        <v>15</v>
      </c>
      <c r="G4153" s="298">
        <v>25.2502</v>
      </c>
      <c r="H4153" s="289"/>
      <c r="I4153" s="4"/>
      <c r="J4153" s="4"/>
      <c r="K4153" s="4"/>
      <c r="L4153" s="4"/>
      <c r="M4153" s="4"/>
      <c r="N4153" s="4"/>
      <c r="O4153" s="4"/>
      <c r="P4153" s="4"/>
      <c r="Q4153" s="4"/>
      <c r="R4153" s="4"/>
      <c r="S4153" s="4"/>
      <c r="T4153" s="4"/>
      <c r="U4153" s="4"/>
      <c r="V4153" s="4"/>
    </row>
    <row r="4154" spans="1:22" ht="38.25" x14ac:dyDescent="0.25">
      <c r="A4154" s="312" t="s">
        <v>2271</v>
      </c>
      <c r="B4154" s="47" t="s">
        <v>2789</v>
      </c>
      <c r="C4154" s="140">
        <v>2024</v>
      </c>
      <c r="D4154" s="332">
        <v>0.38</v>
      </c>
      <c r="E4154" s="55">
        <v>1</v>
      </c>
      <c r="F4154" s="434">
        <v>5</v>
      </c>
      <c r="G4154" s="298">
        <v>25.2502</v>
      </c>
      <c r="H4154" s="289"/>
      <c r="I4154" s="4"/>
      <c r="J4154" s="4"/>
      <c r="K4154" s="4"/>
      <c r="L4154" s="4"/>
      <c r="M4154" s="4"/>
      <c r="N4154" s="4"/>
      <c r="O4154" s="4"/>
      <c r="P4154" s="4"/>
      <c r="Q4154" s="4"/>
      <c r="R4154" s="4"/>
      <c r="S4154" s="4"/>
      <c r="T4154" s="4"/>
      <c r="U4154" s="4"/>
      <c r="V4154" s="4"/>
    </row>
    <row r="4155" spans="1:22" ht="25.5" x14ac:dyDescent="0.25">
      <c r="A4155" s="312" t="s">
        <v>2271</v>
      </c>
      <c r="B4155" s="47" t="s">
        <v>2790</v>
      </c>
      <c r="C4155" s="140">
        <v>2024</v>
      </c>
      <c r="D4155" s="332">
        <v>0.22</v>
      </c>
      <c r="E4155" s="55">
        <v>1</v>
      </c>
      <c r="F4155" s="434">
        <v>15</v>
      </c>
      <c r="G4155" s="298">
        <v>28.732800000000001</v>
      </c>
      <c r="H4155" s="289"/>
      <c r="I4155" s="4"/>
      <c r="J4155" s="4"/>
      <c r="K4155" s="4"/>
      <c r="L4155" s="4"/>
      <c r="M4155" s="4"/>
      <c r="N4155" s="4"/>
      <c r="O4155" s="4"/>
      <c r="P4155" s="4"/>
      <c r="Q4155" s="4"/>
      <c r="R4155" s="4"/>
      <c r="S4155" s="4"/>
      <c r="T4155" s="4"/>
      <c r="U4155" s="4"/>
      <c r="V4155" s="4"/>
    </row>
    <row r="4156" spans="1:22" ht="25.5" x14ac:dyDescent="0.25">
      <c r="A4156" s="312" t="s">
        <v>2271</v>
      </c>
      <c r="B4156" s="47" t="s">
        <v>2791</v>
      </c>
      <c r="C4156" s="140">
        <v>2024</v>
      </c>
      <c r="D4156" s="332">
        <v>0.38</v>
      </c>
      <c r="E4156" s="55">
        <v>1</v>
      </c>
      <c r="F4156" s="434">
        <v>15</v>
      </c>
      <c r="G4156" s="298">
        <v>25.067450000000001</v>
      </c>
      <c r="H4156" s="289"/>
      <c r="I4156" s="4"/>
      <c r="J4156" s="4"/>
      <c r="K4156" s="4"/>
      <c r="L4156" s="4"/>
      <c r="M4156" s="4"/>
      <c r="N4156" s="4"/>
      <c r="O4156" s="4"/>
      <c r="P4156" s="4"/>
      <c r="Q4156" s="4"/>
      <c r="R4156" s="4"/>
      <c r="S4156" s="4"/>
      <c r="T4156" s="4"/>
      <c r="U4156" s="4"/>
      <c r="V4156" s="4"/>
    </row>
    <row r="4157" spans="1:22" ht="25.5" x14ac:dyDescent="0.25">
      <c r="A4157" s="312" t="s">
        <v>2271</v>
      </c>
      <c r="B4157" s="47" t="s">
        <v>2792</v>
      </c>
      <c r="C4157" s="140">
        <v>2024</v>
      </c>
      <c r="D4157" s="332">
        <v>0.38</v>
      </c>
      <c r="E4157" s="55">
        <v>1</v>
      </c>
      <c r="F4157" s="434">
        <v>15</v>
      </c>
      <c r="G4157" s="298">
        <v>25.067900000000002</v>
      </c>
      <c r="H4157" s="289"/>
      <c r="I4157" s="4"/>
      <c r="J4157" s="4"/>
      <c r="K4157" s="4"/>
      <c r="L4157" s="4"/>
      <c r="M4157" s="4"/>
      <c r="N4157" s="4"/>
      <c r="O4157" s="4"/>
      <c r="P4157" s="4"/>
      <c r="Q4157" s="4"/>
      <c r="R4157" s="4"/>
      <c r="S4157" s="4"/>
      <c r="T4157" s="4"/>
      <c r="U4157" s="4"/>
      <c r="V4157" s="4"/>
    </row>
    <row r="4158" spans="1:22" ht="25.5" x14ac:dyDescent="0.25">
      <c r="A4158" s="312" t="s">
        <v>2271</v>
      </c>
      <c r="B4158" s="47" t="s">
        <v>2793</v>
      </c>
      <c r="C4158" s="140">
        <v>2024</v>
      </c>
      <c r="D4158" s="332">
        <v>0.38</v>
      </c>
      <c r="E4158" s="55">
        <v>1</v>
      </c>
      <c r="F4158" s="434">
        <v>6</v>
      </c>
      <c r="G4158" s="298">
        <v>25.06785</v>
      </c>
      <c r="H4158" s="289"/>
      <c r="I4158" s="4"/>
      <c r="J4158" s="4"/>
      <c r="K4158" s="4"/>
      <c r="L4158" s="4"/>
      <c r="M4158" s="4"/>
      <c r="N4158" s="4"/>
      <c r="O4158" s="4"/>
      <c r="P4158" s="4"/>
      <c r="Q4158" s="4"/>
      <c r="R4158" s="4"/>
      <c r="S4158" s="4"/>
      <c r="T4158" s="4"/>
      <c r="U4158" s="4"/>
      <c r="V4158" s="4"/>
    </row>
    <row r="4159" spans="1:22" ht="25.5" x14ac:dyDescent="0.25">
      <c r="A4159" s="312" t="s">
        <v>2271</v>
      </c>
      <c r="B4159" s="47" t="s">
        <v>2794</v>
      </c>
      <c r="C4159" s="140">
        <v>2024</v>
      </c>
      <c r="D4159" s="332">
        <v>0.38</v>
      </c>
      <c r="E4159" s="55">
        <v>1</v>
      </c>
      <c r="F4159" s="434">
        <v>15</v>
      </c>
      <c r="G4159" s="298">
        <v>25.783090000000001</v>
      </c>
      <c r="H4159" s="289"/>
      <c r="I4159" s="4"/>
      <c r="J4159" s="4"/>
      <c r="K4159" s="4"/>
      <c r="L4159" s="4"/>
      <c r="M4159" s="4"/>
      <c r="N4159" s="4"/>
      <c r="O4159" s="4"/>
      <c r="P4159" s="4"/>
      <c r="Q4159" s="4"/>
      <c r="R4159" s="4"/>
      <c r="S4159" s="4"/>
      <c r="T4159" s="4"/>
      <c r="U4159" s="4"/>
      <c r="V4159" s="4"/>
    </row>
    <row r="4160" spans="1:22" ht="25.5" x14ac:dyDescent="0.25">
      <c r="A4160" s="312" t="s">
        <v>2271</v>
      </c>
      <c r="B4160" s="47" t="s">
        <v>2795</v>
      </c>
      <c r="C4160" s="140">
        <v>2024</v>
      </c>
      <c r="D4160" s="332">
        <v>0.38</v>
      </c>
      <c r="E4160" s="55">
        <v>1</v>
      </c>
      <c r="F4160" s="434">
        <v>3</v>
      </c>
      <c r="G4160" s="298">
        <v>24.629849999999998</v>
      </c>
      <c r="H4160" s="289"/>
      <c r="I4160" s="4"/>
      <c r="J4160" s="4"/>
      <c r="K4160" s="4"/>
      <c r="L4160" s="4"/>
      <c r="M4160" s="4"/>
      <c r="N4160" s="4"/>
      <c r="O4160" s="4"/>
      <c r="P4160" s="4"/>
      <c r="Q4160" s="4"/>
      <c r="R4160" s="4"/>
      <c r="S4160" s="4"/>
      <c r="T4160" s="4"/>
      <c r="U4160" s="4"/>
      <c r="V4160" s="4"/>
    </row>
    <row r="4161" spans="1:22" ht="38.25" x14ac:dyDescent="0.25">
      <c r="A4161" s="312" t="s">
        <v>2271</v>
      </c>
      <c r="B4161" s="47" t="s">
        <v>2796</v>
      </c>
      <c r="C4161" s="140">
        <v>2024</v>
      </c>
      <c r="D4161" s="332">
        <v>0.38</v>
      </c>
      <c r="E4161" s="55">
        <v>1</v>
      </c>
      <c r="F4161" s="434">
        <v>15</v>
      </c>
      <c r="G4161" s="298">
        <v>24.774549999999998</v>
      </c>
      <c r="H4161" s="289"/>
      <c r="I4161" s="4"/>
      <c r="J4161" s="4"/>
      <c r="K4161" s="4"/>
      <c r="L4161" s="4"/>
      <c r="M4161" s="4"/>
      <c r="N4161" s="4"/>
      <c r="O4161" s="4"/>
      <c r="P4161" s="4"/>
      <c r="Q4161" s="4"/>
      <c r="R4161" s="4"/>
      <c r="S4161" s="4"/>
      <c r="T4161" s="4"/>
      <c r="U4161" s="4"/>
      <c r="V4161" s="4"/>
    </row>
    <row r="4162" spans="1:22" ht="25.5" x14ac:dyDescent="0.25">
      <c r="A4162" s="312" t="s">
        <v>2271</v>
      </c>
      <c r="B4162" s="47" t="s">
        <v>2797</v>
      </c>
      <c r="C4162" s="140">
        <v>2024</v>
      </c>
      <c r="D4162" s="332">
        <v>0.38</v>
      </c>
      <c r="E4162" s="55">
        <v>1</v>
      </c>
      <c r="F4162" s="434">
        <v>15</v>
      </c>
      <c r="G4162" s="298">
        <v>27.547169999999998</v>
      </c>
      <c r="H4162" s="289"/>
      <c r="I4162" s="4"/>
      <c r="J4162" s="4"/>
      <c r="K4162" s="4"/>
      <c r="L4162" s="4"/>
      <c r="M4162" s="4"/>
      <c r="N4162" s="4"/>
      <c r="O4162" s="4"/>
      <c r="P4162" s="4"/>
      <c r="Q4162" s="4"/>
      <c r="R4162" s="4"/>
      <c r="S4162" s="4"/>
      <c r="T4162" s="4"/>
      <c r="U4162" s="4"/>
      <c r="V4162" s="4"/>
    </row>
    <row r="4163" spans="1:22" ht="25.5" x14ac:dyDescent="0.25">
      <c r="A4163" s="312" t="s">
        <v>2271</v>
      </c>
      <c r="B4163" s="47" t="s">
        <v>2798</v>
      </c>
      <c r="C4163" s="140">
        <v>2024</v>
      </c>
      <c r="D4163" s="332">
        <v>0.22</v>
      </c>
      <c r="E4163" s="55">
        <v>1</v>
      </c>
      <c r="F4163" s="434">
        <v>15</v>
      </c>
      <c r="G4163" s="298">
        <v>24.431240000000003</v>
      </c>
      <c r="H4163" s="289"/>
      <c r="I4163" s="4"/>
      <c r="J4163" s="4"/>
      <c r="K4163" s="4"/>
      <c r="L4163" s="4"/>
      <c r="M4163" s="4"/>
      <c r="N4163" s="4"/>
      <c r="O4163" s="4"/>
      <c r="P4163" s="4"/>
      <c r="Q4163" s="4"/>
      <c r="R4163" s="4"/>
      <c r="S4163" s="4"/>
      <c r="T4163" s="4"/>
      <c r="U4163" s="4"/>
      <c r="V4163" s="4"/>
    </row>
    <row r="4164" spans="1:22" ht="25.5" x14ac:dyDescent="0.25">
      <c r="A4164" s="312" t="s">
        <v>2271</v>
      </c>
      <c r="B4164" s="47" t="s">
        <v>2799</v>
      </c>
      <c r="C4164" s="140">
        <v>2024</v>
      </c>
      <c r="D4164" s="332">
        <v>0.38</v>
      </c>
      <c r="E4164" s="55">
        <v>1</v>
      </c>
      <c r="F4164" s="434">
        <v>15</v>
      </c>
      <c r="G4164" s="298">
        <v>24.685470000000002</v>
      </c>
      <c r="H4164" s="289"/>
      <c r="I4164" s="4"/>
      <c r="J4164" s="4"/>
      <c r="K4164" s="4"/>
      <c r="L4164" s="4"/>
      <c r="M4164" s="4"/>
      <c r="N4164" s="4"/>
      <c r="O4164" s="4"/>
      <c r="P4164" s="4"/>
      <c r="Q4164" s="4"/>
      <c r="R4164" s="4"/>
      <c r="S4164" s="4"/>
      <c r="T4164" s="4"/>
      <c r="U4164" s="4"/>
      <c r="V4164" s="4"/>
    </row>
    <row r="4165" spans="1:22" ht="38.25" x14ac:dyDescent="0.25">
      <c r="A4165" s="312" t="s">
        <v>2271</v>
      </c>
      <c r="B4165" s="47" t="s">
        <v>2800</v>
      </c>
      <c r="C4165" s="140">
        <v>2024</v>
      </c>
      <c r="D4165" s="332">
        <v>0.38</v>
      </c>
      <c r="E4165" s="55">
        <v>1</v>
      </c>
      <c r="F4165" s="434">
        <v>15</v>
      </c>
      <c r="G4165" s="298">
        <v>25.101680000000002</v>
      </c>
      <c r="H4165" s="289"/>
      <c r="I4165" s="4"/>
      <c r="J4165" s="4"/>
      <c r="K4165" s="4"/>
      <c r="L4165" s="4"/>
      <c r="M4165" s="4"/>
      <c r="N4165" s="4"/>
      <c r="O4165" s="4"/>
      <c r="P4165" s="4"/>
      <c r="Q4165" s="4"/>
      <c r="R4165" s="4"/>
      <c r="S4165" s="4"/>
      <c r="T4165" s="4"/>
      <c r="U4165" s="4"/>
      <c r="V4165" s="4"/>
    </row>
    <row r="4166" spans="1:22" ht="25.5" x14ac:dyDescent="0.25">
      <c r="A4166" s="312" t="s">
        <v>2271</v>
      </c>
      <c r="B4166" s="47" t="s">
        <v>2801</v>
      </c>
      <c r="C4166" s="140">
        <v>2024</v>
      </c>
      <c r="D4166" s="332">
        <v>0.38</v>
      </c>
      <c r="E4166" s="55">
        <v>1</v>
      </c>
      <c r="F4166" s="434">
        <v>4</v>
      </c>
      <c r="G4166" s="298">
        <v>26.219619999999999</v>
      </c>
      <c r="H4166" s="289"/>
      <c r="I4166" s="4"/>
      <c r="J4166" s="4"/>
      <c r="K4166" s="4"/>
      <c r="L4166" s="4"/>
      <c r="M4166" s="4"/>
      <c r="N4166" s="4"/>
      <c r="O4166" s="4"/>
      <c r="P4166" s="4"/>
      <c r="Q4166" s="4"/>
      <c r="R4166" s="4"/>
      <c r="S4166" s="4"/>
      <c r="T4166" s="4"/>
      <c r="U4166" s="4"/>
      <c r="V4166" s="4"/>
    </row>
    <row r="4167" spans="1:22" ht="38.25" x14ac:dyDescent="0.25">
      <c r="A4167" s="312" t="s">
        <v>2271</v>
      </c>
      <c r="B4167" s="47" t="s">
        <v>2802</v>
      </c>
      <c r="C4167" s="140">
        <v>2024</v>
      </c>
      <c r="D4167" s="332">
        <v>0.38</v>
      </c>
      <c r="E4167" s="55">
        <v>1</v>
      </c>
      <c r="F4167" s="434">
        <v>15</v>
      </c>
      <c r="G4167" s="298">
        <v>25.0703</v>
      </c>
      <c r="H4167" s="289"/>
      <c r="I4167" s="4"/>
      <c r="J4167" s="4"/>
      <c r="K4167" s="4"/>
      <c r="L4167" s="4"/>
      <c r="M4167" s="4"/>
      <c r="N4167" s="4"/>
      <c r="O4167" s="4"/>
      <c r="P4167" s="4"/>
      <c r="Q4167" s="4"/>
      <c r="R4167" s="4"/>
      <c r="S4167" s="4"/>
      <c r="T4167" s="4"/>
      <c r="U4167" s="4"/>
      <c r="V4167" s="4"/>
    </row>
    <row r="4168" spans="1:22" ht="38.25" x14ac:dyDescent="0.25">
      <c r="A4168" s="312" t="s">
        <v>2271</v>
      </c>
      <c r="B4168" s="47" t="s">
        <v>2803</v>
      </c>
      <c r="C4168" s="140">
        <v>2024</v>
      </c>
      <c r="D4168" s="332">
        <v>0.38</v>
      </c>
      <c r="E4168" s="55">
        <v>1</v>
      </c>
      <c r="F4168" s="434">
        <v>15</v>
      </c>
      <c r="G4168" s="298">
        <v>30.751380000000001</v>
      </c>
      <c r="H4168" s="289"/>
      <c r="I4168" s="4"/>
      <c r="J4168" s="4"/>
      <c r="K4168" s="4"/>
      <c r="L4168" s="4"/>
      <c r="M4168" s="4"/>
      <c r="N4168" s="4"/>
      <c r="O4168" s="4"/>
      <c r="P4168" s="4"/>
      <c r="Q4168" s="4"/>
      <c r="R4168" s="4"/>
      <c r="S4168" s="4"/>
      <c r="T4168" s="4"/>
      <c r="U4168" s="4"/>
      <c r="V4168" s="4"/>
    </row>
    <row r="4169" spans="1:22" ht="25.5" x14ac:dyDescent="0.25">
      <c r="A4169" s="312" t="s">
        <v>2271</v>
      </c>
      <c r="B4169" s="47" t="s">
        <v>2804</v>
      </c>
      <c r="C4169" s="140">
        <v>2024</v>
      </c>
      <c r="D4169" s="332">
        <v>0.38</v>
      </c>
      <c r="E4169" s="55">
        <v>1</v>
      </c>
      <c r="F4169" s="434">
        <v>15</v>
      </c>
      <c r="G4169" s="298">
        <v>22.28923</v>
      </c>
      <c r="H4169" s="289"/>
      <c r="I4169" s="4"/>
      <c r="J4169" s="4"/>
      <c r="K4169" s="4"/>
      <c r="L4169" s="4"/>
      <c r="M4169" s="4"/>
      <c r="N4169" s="4"/>
      <c r="O4169" s="4"/>
      <c r="P4169" s="4"/>
      <c r="Q4169" s="4"/>
      <c r="R4169" s="4"/>
      <c r="S4169" s="4"/>
      <c r="T4169" s="4"/>
      <c r="U4169" s="4"/>
      <c r="V4169" s="4"/>
    </row>
    <row r="4170" spans="1:22" ht="25.5" x14ac:dyDescent="0.25">
      <c r="A4170" s="312" t="s">
        <v>2271</v>
      </c>
      <c r="B4170" s="47" t="s">
        <v>2805</v>
      </c>
      <c r="C4170" s="140">
        <v>2024</v>
      </c>
      <c r="D4170" s="332">
        <v>0.38</v>
      </c>
      <c r="E4170" s="55">
        <v>1</v>
      </c>
      <c r="F4170" s="434">
        <v>10</v>
      </c>
      <c r="G4170" s="298">
        <v>28.93178</v>
      </c>
      <c r="H4170" s="289"/>
      <c r="I4170" s="4"/>
      <c r="J4170" s="4"/>
      <c r="K4170" s="4"/>
      <c r="L4170" s="4"/>
      <c r="M4170" s="4"/>
      <c r="N4170" s="4"/>
      <c r="O4170" s="4"/>
      <c r="P4170" s="4"/>
      <c r="Q4170" s="4"/>
      <c r="R4170" s="4"/>
      <c r="S4170" s="4"/>
      <c r="T4170" s="4"/>
      <c r="U4170" s="4"/>
      <c r="V4170" s="4"/>
    </row>
    <row r="4171" spans="1:22" ht="25.5" x14ac:dyDescent="0.25">
      <c r="A4171" s="312" t="s">
        <v>2271</v>
      </c>
      <c r="B4171" s="47" t="s">
        <v>2806</v>
      </c>
      <c r="C4171" s="140">
        <v>2024</v>
      </c>
      <c r="D4171" s="332">
        <v>0.38</v>
      </c>
      <c r="E4171" s="55">
        <v>1</v>
      </c>
      <c r="F4171" s="434">
        <v>5</v>
      </c>
      <c r="G4171" s="298">
        <v>22.278890000000001</v>
      </c>
      <c r="H4171" s="289"/>
      <c r="I4171" s="4"/>
      <c r="J4171" s="4"/>
      <c r="K4171" s="4"/>
      <c r="L4171" s="4"/>
      <c r="M4171" s="4"/>
      <c r="N4171" s="4"/>
      <c r="O4171" s="4"/>
      <c r="P4171" s="4"/>
      <c r="Q4171" s="4"/>
      <c r="R4171" s="4"/>
      <c r="S4171" s="4"/>
      <c r="T4171" s="4"/>
      <c r="U4171" s="4"/>
      <c r="V4171" s="4"/>
    </row>
    <row r="4172" spans="1:22" ht="38.25" x14ac:dyDescent="0.25">
      <c r="A4172" s="312" t="s">
        <v>2271</v>
      </c>
      <c r="B4172" s="47" t="s">
        <v>2807</v>
      </c>
      <c r="C4172" s="140">
        <v>2024</v>
      </c>
      <c r="D4172" s="332">
        <v>0.378</v>
      </c>
      <c r="E4172" s="55">
        <v>1</v>
      </c>
      <c r="F4172" s="434">
        <v>15</v>
      </c>
      <c r="G4172" s="298">
        <v>31.732320000000001</v>
      </c>
      <c r="H4172" s="289"/>
      <c r="I4172" s="4"/>
      <c r="J4172" s="4"/>
      <c r="K4172" s="4"/>
      <c r="L4172" s="4"/>
      <c r="M4172" s="4"/>
      <c r="N4172" s="4"/>
      <c r="O4172" s="4"/>
      <c r="P4172" s="4"/>
      <c r="Q4172" s="4"/>
      <c r="R4172" s="4"/>
      <c r="S4172" s="4"/>
      <c r="T4172" s="4"/>
      <c r="U4172" s="4"/>
      <c r="V4172" s="4"/>
    </row>
    <row r="4173" spans="1:22" ht="25.5" x14ac:dyDescent="0.25">
      <c r="A4173" s="312" t="s">
        <v>2271</v>
      </c>
      <c r="B4173" s="47" t="s">
        <v>987</v>
      </c>
      <c r="C4173" s="140">
        <v>2024</v>
      </c>
      <c r="D4173" s="332">
        <v>0.378</v>
      </c>
      <c r="E4173" s="55">
        <v>1</v>
      </c>
      <c r="F4173" s="434">
        <v>15</v>
      </c>
      <c r="G4173" s="298">
        <v>31.850369999999998</v>
      </c>
      <c r="H4173" s="289"/>
      <c r="I4173" s="4"/>
      <c r="J4173" s="4"/>
      <c r="K4173" s="4"/>
      <c r="L4173" s="4"/>
      <c r="M4173" s="4"/>
      <c r="N4173" s="4"/>
      <c r="O4173" s="4"/>
      <c r="P4173" s="4"/>
      <c r="Q4173" s="4"/>
      <c r="R4173" s="4"/>
      <c r="S4173" s="4"/>
      <c r="T4173" s="4"/>
      <c r="U4173" s="4"/>
      <c r="V4173" s="4"/>
    </row>
    <row r="4174" spans="1:22" ht="25.5" x14ac:dyDescent="0.25">
      <c r="A4174" s="312" t="s">
        <v>2271</v>
      </c>
      <c r="B4174" s="47" t="s">
        <v>2808</v>
      </c>
      <c r="C4174" s="140">
        <v>2024</v>
      </c>
      <c r="D4174" s="332">
        <v>0.38</v>
      </c>
      <c r="E4174" s="55">
        <v>1</v>
      </c>
      <c r="F4174" s="434">
        <v>15</v>
      </c>
      <c r="G4174" s="298">
        <v>27.968520000000002</v>
      </c>
      <c r="H4174" s="289"/>
      <c r="I4174" s="4"/>
      <c r="J4174" s="4"/>
      <c r="K4174" s="4"/>
      <c r="L4174" s="4"/>
      <c r="M4174" s="4"/>
      <c r="N4174" s="4"/>
      <c r="O4174" s="4"/>
      <c r="P4174" s="4"/>
      <c r="Q4174" s="4"/>
      <c r="R4174" s="4"/>
      <c r="S4174" s="4"/>
      <c r="T4174" s="4"/>
      <c r="U4174" s="4"/>
      <c r="V4174" s="4"/>
    </row>
    <row r="4175" spans="1:22" ht="25.5" x14ac:dyDescent="0.25">
      <c r="A4175" s="312" t="s">
        <v>2271</v>
      </c>
      <c r="B4175" s="47" t="s">
        <v>2809</v>
      </c>
      <c r="C4175" s="140">
        <v>2024</v>
      </c>
      <c r="D4175" s="332">
        <v>0.38</v>
      </c>
      <c r="E4175" s="55">
        <v>1</v>
      </c>
      <c r="F4175" s="434">
        <v>10</v>
      </c>
      <c r="G4175" s="298">
        <v>28.835049999999999</v>
      </c>
      <c r="H4175" s="289"/>
      <c r="I4175" s="4"/>
      <c r="J4175" s="4"/>
      <c r="K4175" s="4"/>
      <c r="L4175" s="4"/>
      <c r="M4175" s="4"/>
      <c r="N4175" s="4"/>
      <c r="O4175" s="4"/>
      <c r="P4175" s="4"/>
      <c r="Q4175" s="4"/>
      <c r="R4175" s="4"/>
      <c r="S4175" s="4"/>
      <c r="T4175" s="4"/>
      <c r="U4175" s="4"/>
      <c r="V4175" s="4"/>
    </row>
    <row r="4176" spans="1:22" ht="25.5" x14ac:dyDescent="0.25">
      <c r="A4176" s="312" t="s">
        <v>2271</v>
      </c>
      <c r="B4176" s="47" t="s">
        <v>2810</v>
      </c>
      <c r="C4176" s="140">
        <v>2024</v>
      </c>
      <c r="D4176" s="332">
        <v>0.38</v>
      </c>
      <c r="E4176" s="55">
        <v>1</v>
      </c>
      <c r="F4176" s="434">
        <v>15</v>
      </c>
      <c r="G4176" s="298">
        <v>28.280349999999999</v>
      </c>
      <c r="H4176" s="289"/>
      <c r="I4176" s="4"/>
      <c r="J4176" s="4"/>
      <c r="K4176" s="4"/>
      <c r="L4176" s="4"/>
      <c r="M4176" s="4"/>
      <c r="N4176" s="4"/>
      <c r="O4176" s="4"/>
      <c r="P4176" s="4"/>
      <c r="Q4176" s="4"/>
      <c r="R4176" s="4"/>
      <c r="S4176" s="4"/>
      <c r="T4176" s="4"/>
      <c r="U4176" s="4"/>
      <c r="V4176" s="4"/>
    </row>
    <row r="4177" spans="1:22" ht="25.5" x14ac:dyDescent="0.25">
      <c r="A4177" s="312" t="s">
        <v>2271</v>
      </c>
      <c r="B4177" s="47" t="s">
        <v>2811</v>
      </c>
      <c r="C4177" s="140">
        <v>2024</v>
      </c>
      <c r="D4177" s="332">
        <v>0.38</v>
      </c>
      <c r="E4177" s="55">
        <v>1</v>
      </c>
      <c r="F4177" s="434">
        <v>10</v>
      </c>
      <c r="G4177" s="298">
        <v>36.64425</v>
      </c>
      <c r="H4177" s="289"/>
      <c r="I4177" s="4"/>
      <c r="J4177" s="4"/>
      <c r="K4177" s="4"/>
      <c r="L4177" s="4"/>
      <c r="M4177" s="4"/>
      <c r="N4177" s="4"/>
      <c r="O4177" s="4"/>
      <c r="P4177" s="4"/>
      <c r="Q4177" s="4"/>
      <c r="R4177" s="4"/>
      <c r="S4177" s="4"/>
      <c r="T4177" s="4"/>
      <c r="U4177" s="4"/>
      <c r="V4177" s="4"/>
    </row>
    <row r="4178" spans="1:22" ht="38.25" x14ac:dyDescent="0.25">
      <c r="A4178" s="312" t="s">
        <v>2271</v>
      </c>
      <c r="B4178" s="47" t="s">
        <v>2812</v>
      </c>
      <c r="C4178" s="140">
        <v>2024</v>
      </c>
      <c r="D4178" s="332">
        <v>0.38</v>
      </c>
      <c r="E4178" s="55">
        <v>1</v>
      </c>
      <c r="F4178" s="434">
        <v>14</v>
      </c>
      <c r="G4178" s="298">
        <v>34.870980000000003</v>
      </c>
      <c r="H4178" s="289"/>
      <c r="I4178" s="4"/>
      <c r="J4178" s="4"/>
      <c r="K4178" s="4"/>
      <c r="L4178" s="4"/>
      <c r="M4178" s="4"/>
      <c r="N4178" s="4"/>
      <c r="O4178" s="4"/>
      <c r="P4178" s="4"/>
      <c r="Q4178" s="4"/>
      <c r="R4178" s="4"/>
      <c r="S4178" s="4"/>
      <c r="T4178" s="4"/>
      <c r="U4178" s="4"/>
      <c r="V4178" s="4"/>
    </row>
    <row r="4179" spans="1:22" ht="38.25" x14ac:dyDescent="0.25">
      <c r="A4179" s="312" t="s">
        <v>2271</v>
      </c>
      <c r="B4179" s="47" t="s">
        <v>2813</v>
      </c>
      <c r="C4179" s="140">
        <v>2024</v>
      </c>
      <c r="D4179" s="332">
        <v>0.38</v>
      </c>
      <c r="E4179" s="55">
        <v>1</v>
      </c>
      <c r="F4179" s="434">
        <v>10</v>
      </c>
      <c r="G4179" s="298">
        <v>24.098500000000001</v>
      </c>
      <c r="H4179" s="289"/>
      <c r="I4179" s="4"/>
      <c r="J4179" s="4"/>
      <c r="K4179" s="4"/>
      <c r="L4179" s="4"/>
      <c r="M4179" s="4"/>
      <c r="N4179" s="4"/>
      <c r="O4179" s="4"/>
      <c r="P4179" s="4"/>
      <c r="Q4179" s="4"/>
      <c r="R4179" s="4"/>
      <c r="S4179" s="4"/>
      <c r="T4179" s="4"/>
      <c r="U4179" s="4"/>
      <c r="V4179" s="4"/>
    </row>
    <row r="4180" spans="1:22" ht="25.5" x14ac:dyDescent="0.25">
      <c r="A4180" s="312" t="s">
        <v>2271</v>
      </c>
      <c r="B4180" s="47" t="s">
        <v>2814</v>
      </c>
      <c r="C4180" s="140">
        <v>2024</v>
      </c>
      <c r="D4180" s="332">
        <v>0.38</v>
      </c>
      <c r="E4180" s="55">
        <v>1</v>
      </c>
      <c r="F4180" s="434">
        <v>15</v>
      </c>
      <c r="G4180" s="298">
        <v>23.58775</v>
      </c>
      <c r="H4180" s="289"/>
      <c r="I4180" s="4"/>
      <c r="J4180" s="4"/>
      <c r="K4180" s="4"/>
      <c r="L4180" s="4"/>
      <c r="M4180" s="4"/>
      <c r="N4180" s="4"/>
      <c r="O4180" s="4"/>
      <c r="P4180" s="4"/>
      <c r="Q4180" s="4"/>
      <c r="R4180" s="4"/>
      <c r="S4180" s="4"/>
      <c r="T4180" s="4"/>
      <c r="U4180" s="4"/>
      <c r="V4180" s="4"/>
    </row>
    <row r="4181" spans="1:22" ht="38.25" x14ac:dyDescent="0.25">
      <c r="A4181" s="312" t="s">
        <v>2271</v>
      </c>
      <c r="B4181" s="47" t="s">
        <v>2815</v>
      </c>
      <c r="C4181" s="140">
        <v>2024</v>
      </c>
      <c r="D4181" s="332">
        <v>0.38</v>
      </c>
      <c r="E4181" s="55">
        <v>1</v>
      </c>
      <c r="F4181" s="434">
        <v>15</v>
      </c>
      <c r="G4181" s="298">
        <v>23.541990000000002</v>
      </c>
      <c r="H4181" s="289"/>
      <c r="I4181" s="4"/>
      <c r="J4181" s="4"/>
      <c r="K4181" s="4"/>
      <c r="L4181" s="4"/>
      <c r="M4181" s="4"/>
      <c r="N4181" s="4"/>
      <c r="O4181" s="4"/>
      <c r="P4181" s="4"/>
      <c r="Q4181" s="4"/>
      <c r="R4181" s="4"/>
      <c r="S4181" s="4"/>
      <c r="T4181" s="4"/>
      <c r="U4181" s="4"/>
      <c r="V4181" s="4"/>
    </row>
    <row r="4182" spans="1:22" ht="25.5" x14ac:dyDescent="0.25">
      <c r="A4182" s="312" t="s">
        <v>2271</v>
      </c>
      <c r="B4182" s="47" t="s">
        <v>2816</v>
      </c>
      <c r="C4182" s="140">
        <v>2024</v>
      </c>
      <c r="D4182" s="332">
        <v>0.38</v>
      </c>
      <c r="E4182" s="55">
        <v>1</v>
      </c>
      <c r="F4182" s="434">
        <v>50</v>
      </c>
      <c r="G4182" s="298">
        <v>23.451259999999998</v>
      </c>
      <c r="H4182" s="289"/>
      <c r="I4182" s="4"/>
      <c r="J4182" s="4"/>
      <c r="K4182" s="4"/>
      <c r="L4182" s="4"/>
      <c r="M4182" s="4"/>
      <c r="N4182" s="4"/>
      <c r="O4182" s="4"/>
      <c r="P4182" s="4"/>
      <c r="Q4182" s="4"/>
      <c r="R4182" s="4"/>
      <c r="S4182" s="4"/>
      <c r="T4182" s="4"/>
      <c r="U4182" s="4"/>
      <c r="V4182" s="4"/>
    </row>
    <row r="4183" spans="1:22" ht="25.5" x14ac:dyDescent="0.25">
      <c r="A4183" s="312" t="s">
        <v>2271</v>
      </c>
      <c r="B4183" s="47" t="s">
        <v>2817</v>
      </c>
      <c r="C4183" s="140">
        <v>2024</v>
      </c>
      <c r="D4183" s="332">
        <v>0.38</v>
      </c>
      <c r="E4183" s="55">
        <v>1</v>
      </c>
      <c r="F4183" s="434">
        <v>15</v>
      </c>
      <c r="G4183" s="298">
        <v>23.673169999999999</v>
      </c>
      <c r="H4183" s="289"/>
      <c r="I4183" s="4"/>
      <c r="J4183" s="4"/>
      <c r="K4183" s="4"/>
      <c r="L4183" s="4"/>
      <c r="M4183" s="4"/>
      <c r="N4183" s="4"/>
      <c r="O4183" s="4"/>
      <c r="P4183" s="4"/>
      <c r="Q4183" s="4"/>
      <c r="R4183" s="4"/>
      <c r="S4183" s="4"/>
      <c r="T4183" s="4"/>
      <c r="U4183" s="4"/>
      <c r="V4183" s="4"/>
    </row>
    <row r="4184" spans="1:22" ht="25.5" x14ac:dyDescent="0.25">
      <c r="A4184" s="312" t="s">
        <v>2271</v>
      </c>
      <c r="B4184" s="47" t="s">
        <v>2818</v>
      </c>
      <c r="C4184" s="140">
        <v>2024</v>
      </c>
      <c r="D4184" s="332">
        <v>0.38</v>
      </c>
      <c r="E4184" s="55">
        <v>1</v>
      </c>
      <c r="F4184" s="434">
        <v>15</v>
      </c>
      <c r="G4184" s="298">
        <v>23.625630000000001</v>
      </c>
      <c r="H4184" s="289"/>
      <c r="I4184" s="4"/>
      <c r="J4184" s="4"/>
      <c r="K4184" s="4"/>
      <c r="L4184" s="4"/>
      <c r="M4184" s="4"/>
      <c r="N4184" s="4"/>
      <c r="O4184" s="4"/>
      <c r="P4184" s="4"/>
      <c r="Q4184" s="4"/>
      <c r="R4184" s="4"/>
      <c r="S4184" s="4"/>
      <c r="T4184" s="4"/>
      <c r="U4184" s="4"/>
      <c r="V4184" s="4"/>
    </row>
    <row r="4185" spans="1:22" ht="25.5" x14ac:dyDescent="0.25">
      <c r="A4185" s="312" t="s">
        <v>2271</v>
      </c>
      <c r="B4185" s="47" t="s">
        <v>2819</v>
      </c>
      <c r="C4185" s="140">
        <v>2024</v>
      </c>
      <c r="D4185" s="332">
        <v>0.38</v>
      </c>
      <c r="E4185" s="55">
        <v>1</v>
      </c>
      <c r="F4185" s="434">
        <v>9</v>
      </c>
      <c r="G4185" s="298">
        <v>23.62604</v>
      </c>
      <c r="H4185" s="289"/>
      <c r="I4185" s="4"/>
      <c r="J4185" s="4"/>
      <c r="K4185" s="4"/>
      <c r="L4185" s="4"/>
      <c r="M4185" s="4"/>
      <c r="N4185" s="4"/>
      <c r="O4185" s="4"/>
      <c r="P4185" s="4"/>
      <c r="Q4185" s="4"/>
      <c r="R4185" s="4"/>
      <c r="S4185" s="4"/>
      <c r="T4185" s="4"/>
      <c r="U4185" s="4"/>
      <c r="V4185" s="4"/>
    </row>
    <row r="4186" spans="1:22" x14ac:dyDescent="0.25">
      <c r="A4186" s="312" t="s">
        <v>2271</v>
      </c>
      <c r="B4186" s="47" t="s">
        <v>1314</v>
      </c>
      <c r="C4186" s="140">
        <v>2024</v>
      </c>
      <c r="D4186" s="325">
        <v>0.4</v>
      </c>
      <c r="E4186" s="55">
        <v>1</v>
      </c>
      <c r="F4186" s="434">
        <v>89</v>
      </c>
      <c r="G4186" s="297">
        <v>80.240229999999997</v>
      </c>
      <c r="H4186" s="289"/>
      <c r="I4186" s="4"/>
      <c r="J4186" s="4"/>
      <c r="K4186" s="4"/>
      <c r="L4186" s="4"/>
      <c r="M4186" s="4"/>
      <c r="N4186" s="4"/>
      <c r="O4186" s="4"/>
      <c r="P4186" s="4"/>
      <c r="Q4186" s="4"/>
      <c r="R4186" s="4"/>
      <c r="S4186" s="4"/>
      <c r="T4186" s="4"/>
      <c r="U4186" s="4"/>
      <c r="V4186" s="4"/>
    </row>
    <row r="4187" spans="1:22" ht="25.5" x14ac:dyDescent="0.25">
      <c r="A4187" s="312" t="s">
        <v>2271</v>
      </c>
      <c r="B4187" s="47" t="s">
        <v>1511</v>
      </c>
      <c r="C4187" s="140">
        <v>2024</v>
      </c>
      <c r="D4187" s="325">
        <v>0.4</v>
      </c>
      <c r="E4187" s="170">
        <v>1</v>
      </c>
      <c r="F4187" s="434">
        <v>105</v>
      </c>
      <c r="G4187" s="297">
        <v>74.430419999999998</v>
      </c>
      <c r="H4187" s="289"/>
      <c r="I4187" s="4"/>
      <c r="J4187" s="4"/>
      <c r="K4187" s="4"/>
      <c r="L4187" s="4"/>
      <c r="M4187" s="4"/>
      <c r="N4187" s="4"/>
      <c r="O4187" s="4"/>
      <c r="P4187" s="4"/>
      <c r="Q4187" s="4"/>
      <c r="R4187" s="4"/>
      <c r="S4187" s="4"/>
      <c r="T4187" s="4"/>
      <c r="U4187" s="4"/>
      <c r="V4187" s="4"/>
    </row>
    <row r="4188" spans="1:22" ht="25.5" x14ac:dyDescent="0.25">
      <c r="A4188" s="312" t="s">
        <v>2271</v>
      </c>
      <c r="B4188" s="47" t="s">
        <v>1512</v>
      </c>
      <c r="C4188" s="140">
        <v>2024</v>
      </c>
      <c r="D4188" s="325">
        <v>0.4</v>
      </c>
      <c r="E4188" s="170">
        <v>1</v>
      </c>
      <c r="F4188" s="434">
        <v>18</v>
      </c>
      <c r="G4188" s="297">
        <v>78.457100000000011</v>
      </c>
      <c r="H4188" s="289"/>
      <c r="I4188" s="4"/>
      <c r="J4188" s="4"/>
      <c r="K4188" s="4"/>
      <c r="L4188" s="4"/>
      <c r="M4188" s="4"/>
      <c r="N4188" s="4"/>
      <c r="O4188" s="4"/>
      <c r="P4188" s="4"/>
      <c r="Q4188" s="4"/>
      <c r="R4188" s="4"/>
      <c r="S4188" s="4"/>
      <c r="T4188" s="4"/>
      <c r="U4188" s="4"/>
      <c r="V4188" s="4"/>
    </row>
    <row r="4189" spans="1:22" ht="25.5" x14ac:dyDescent="0.25">
      <c r="A4189" s="312" t="s">
        <v>2271</v>
      </c>
      <c r="B4189" s="47" t="s">
        <v>1315</v>
      </c>
      <c r="C4189" s="140">
        <v>2024</v>
      </c>
      <c r="D4189" s="325">
        <v>0.4</v>
      </c>
      <c r="E4189" s="55">
        <v>1</v>
      </c>
      <c r="F4189" s="434">
        <v>80</v>
      </c>
      <c r="G4189" s="297">
        <v>74.430429999999987</v>
      </c>
      <c r="H4189" s="289"/>
      <c r="I4189" s="4"/>
      <c r="J4189" s="4"/>
      <c r="K4189" s="4"/>
      <c r="L4189" s="4"/>
      <c r="M4189" s="4"/>
      <c r="N4189" s="4"/>
      <c r="O4189" s="4"/>
      <c r="P4189" s="4"/>
      <c r="Q4189" s="4"/>
      <c r="R4189" s="4"/>
      <c r="S4189" s="4"/>
      <c r="T4189" s="4"/>
      <c r="U4189" s="4"/>
      <c r="V4189" s="4"/>
    </row>
    <row r="4190" spans="1:22" ht="38.25" x14ac:dyDescent="0.25">
      <c r="A4190" s="312" t="s">
        <v>2271</v>
      </c>
      <c r="B4190" s="47" t="s">
        <v>1316</v>
      </c>
      <c r="C4190" s="140">
        <v>2024</v>
      </c>
      <c r="D4190" s="325">
        <v>0.4</v>
      </c>
      <c r="E4190" s="55">
        <v>1</v>
      </c>
      <c r="F4190" s="434">
        <v>22</v>
      </c>
      <c r="G4190" s="297">
        <v>78.457100000000011</v>
      </c>
      <c r="H4190" s="289"/>
      <c r="I4190" s="4"/>
      <c r="J4190" s="4"/>
      <c r="K4190" s="4"/>
      <c r="L4190" s="4"/>
      <c r="M4190" s="4"/>
      <c r="N4190" s="4"/>
      <c r="O4190" s="4"/>
      <c r="P4190" s="4"/>
      <c r="Q4190" s="4"/>
      <c r="R4190" s="4"/>
      <c r="S4190" s="4"/>
      <c r="T4190" s="4"/>
      <c r="U4190" s="4"/>
      <c r="V4190" s="4"/>
    </row>
    <row r="4191" spans="1:22" ht="38.25" x14ac:dyDescent="0.25">
      <c r="A4191" s="312" t="s">
        <v>2271</v>
      </c>
      <c r="B4191" s="47" t="s">
        <v>989</v>
      </c>
      <c r="C4191" s="140">
        <v>2024</v>
      </c>
      <c r="D4191" s="323">
        <v>0.4</v>
      </c>
      <c r="E4191" s="55">
        <v>1</v>
      </c>
      <c r="F4191" s="434">
        <v>15</v>
      </c>
      <c r="G4191" s="297">
        <v>60.319300000000005</v>
      </c>
      <c r="H4191" s="289"/>
      <c r="I4191" s="4"/>
      <c r="J4191" s="4"/>
      <c r="K4191" s="4"/>
      <c r="L4191" s="4"/>
      <c r="M4191" s="4"/>
      <c r="N4191" s="4"/>
      <c r="O4191" s="4"/>
      <c r="P4191" s="4"/>
      <c r="Q4191" s="4"/>
      <c r="R4191" s="4"/>
      <c r="S4191" s="4"/>
      <c r="T4191" s="4"/>
      <c r="U4191" s="4"/>
      <c r="V4191" s="4"/>
    </row>
    <row r="4192" spans="1:22" ht="25.5" x14ac:dyDescent="0.25">
      <c r="A4192" s="312" t="s">
        <v>2271</v>
      </c>
      <c r="B4192" s="47" t="s">
        <v>1317</v>
      </c>
      <c r="C4192" s="140">
        <v>2024</v>
      </c>
      <c r="D4192" s="116" t="s">
        <v>1813</v>
      </c>
      <c r="E4192" s="55">
        <v>1</v>
      </c>
      <c r="F4192" s="434">
        <v>5</v>
      </c>
      <c r="G4192" s="297">
        <v>29.792200000000001</v>
      </c>
      <c r="H4192" s="289"/>
      <c r="I4192" s="4"/>
      <c r="J4192" s="4"/>
      <c r="K4192" s="4"/>
      <c r="L4192" s="4"/>
      <c r="M4192" s="4"/>
      <c r="N4192" s="4"/>
      <c r="O4192" s="4"/>
      <c r="P4192" s="4"/>
      <c r="Q4192" s="4"/>
      <c r="R4192" s="4"/>
      <c r="S4192" s="4"/>
      <c r="T4192" s="4"/>
      <c r="U4192" s="4"/>
      <c r="V4192" s="4"/>
    </row>
    <row r="4193" spans="1:22" ht="25.5" x14ac:dyDescent="0.25">
      <c r="A4193" s="312" t="s">
        <v>2271</v>
      </c>
      <c r="B4193" s="47" t="s">
        <v>993</v>
      </c>
      <c r="C4193" s="140">
        <v>2024</v>
      </c>
      <c r="D4193" s="323">
        <v>0.4</v>
      </c>
      <c r="E4193" s="55">
        <v>1</v>
      </c>
      <c r="F4193" s="434">
        <v>50</v>
      </c>
      <c r="G4193" s="297">
        <v>29.860289999999999</v>
      </c>
      <c r="H4193" s="289"/>
      <c r="I4193" s="4"/>
      <c r="J4193" s="4"/>
      <c r="K4193" s="4"/>
      <c r="L4193" s="4"/>
      <c r="M4193" s="4"/>
      <c r="N4193" s="4"/>
      <c r="O4193" s="4"/>
      <c r="P4193" s="4"/>
      <c r="Q4193" s="4"/>
      <c r="R4193" s="4"/>
      <c r="S4193" s="4"/>
      <c r="T4193" s="4"/>
      <c r="U4193" s="4"/>
      <c r="V4193" s="4"/>
    </row>
    <row r="4194" spans="1:22" x14ac:dyDescent="0.25">
      <c r="A4194" s="312" t="s">
        <v>2271</v>
      </c>
      <c r="B4194" s="47" t="s">
        <v>997</v>
      </c>
      <c r="C4194" s="140">
        <v>2024</v>
      </c>
      <c r="D4194" s="323">
        <v>0.4</v>
      </c>
      <c r="E4194" s="55">
        <v>1</v>
      </c>
      <c r="F4194" s="434">
        <v>5</v>
      </c>
      <c r="G4194" s="297">
        <v>27.317709999999998</v>
      </c>
      <c r="H4194" s="289"/>
      <c r="I4194" s="4"/>
      <c r="J4194" s="4"/>
      <c r="K4194" s="4"/>
      <c r="L4194" s="4"/>
      <c r="M4194" s="4"/>
      <c r="N4194" s="4"/>
      <c r="O4194" s="4"/>
      <c r="P4194" s="4"/>
      <c r="Q4194" s="4"/>
      <c r="R4194" s="4"/>
      <c r="S4194" s="4"/>
      <c r="T4194" s="4"/>
      <c r="U4194" s="4"/>
      <c r="V4194" s="4"/>
    </row>
    <row r="4195" spans="1:22" x14ac:dyDescent="0.25">
      <c r="A4195" s="312" t="s">
        <v>2271</v>
      </c>
      <c r="B4195" s="47" t="s">
        <v>998</v>
      </c>
      <c r="C4195" s="140">
        <v>2024</v>
      </c>
      <c r="D4195" s="323">
        <v>0.4</v>
      </c>
      <c r="E4195" s="55">
        <v>1</v>
      </c>
      <c r="F4195" s="434">
        <v>5</v>
      </c>
      <c r="G4195" s="297">
        <v>27.25996</v>
      </c>
      <c r="H4195" s="289"/>
      <c r="I4195" s="4"/>
      <c r="J4195" s="4"/>
      <c r="K4195" s="4"/>
      <c r="L4195" s="4"/>
      <c r="M4195" s="4"/>
      <c r="N4195" s="4"/>
      <c r="O4195" s="4"/>
      <c r="P4195" s="4"/>
      <c r="Q4195" s="4"/>
      <c r="R4195" s="4"/>
      <c r="S4195" s="4"/>
      <c r="T4195" s="4"/>
      <c r="U4195" s="4"/>
      <c r="V4195" s="4"/>
    </row>
    <row r="4196" spans="1:22" x14ac:dyDescent="0.25">
      <c r="A4196" s="312" t="s">
        <v>2271</v>
      </c>
      <c r="B4196" s="47" t="s">
        <v>999</v>
      </c>
      <c r="C4196" s="140">
        <v>2024</v>
      </c>
      <c r="D4196" s="323">
        <v>0.4</v>
      </c>
      <c r="E4196" s="55">
        <v>1</v>
      </c>
      <c r="F4196" s="434">
        <v>15</v>
      </c>
      <c r="G4196" s="297">
        <v>27.13598</v>
      </c>
      <c r="H4196" s="289"/>
      <c r="I4196" s="4"/>
      <c r="J4196" s="4"/>
      <c r="K4196" s="4"/>
      <c r="L4196" s="4"/>
      <c r="M4196" s="4"/>
      <c r="N4196" s="4"/>
      <c r="O4196" s="4"/>
      <c r="P4196" s="4"/>
      <c r="Q4196" s="4"/>
      <c r="R4196" s="4"/>
      <c r="S4196" s="4"/>
      <c r="T4196" s="4"/>
      <c r="U4196" s="4"/>
      <c r="V4196" s="4"/>
    </row>
    <row r="4197" spans="1:22" ht="25.5" x14ac:dyDescent="0.25">
      <c r="A4197" s="312" t="s">
        <v>2271</v>
      </c>
      <c r="B4197" s="47" t="s">
        <v>1000</v>
      </c>
      <c r="C4197" s="140">
        <v>2024</v>
      </c>
      <c r="D4197" s="332">
        <v>0.4</v>
      </c>
      <c r="E4197" s="55">
        <v>1</v>
      </c>
      <c r="F4197" s="434">
        <v>10</v>
      </c>
      <c r="G4197" s="297">
        <v>27.48593</v>
      </c>
      <c r="H4197" s="289"/>
      <c r="I4197" s="4"/>
      <c r="J4197" s="4"/>
      <c r="K4197" s="4"/>
      <c r="L4197" s="4"/>
      <c r="M4197" s="4"/>
      <c r="N4197" s="4"/>
      <c r="O4197" s="4"/>
      <c r="P4197" s="4"/>
      <c r="Q4197" s="4"/>
      <c r="R4197" s="4"/>
      <c r="S4197" s="4"/>
      <c r="T4197" s="4"/>
      <c r="U4197" s="4"/>
      <c r="V4197" s="4"/>
    </row>
    <row r="4198" spans="1:22" ht="25.5" x14ac:dyDescent="0.25">
      <c r="A4198" s="312" t="s">
        <v>2271</v>
      </c>
      <c r="B4198" s="47" t="s">
        <v>1002</v>
      </c>
      <c r="C4198" s="140">
        <v>2024</v>
      </c>
      <c r="D4198" s="323">
        <v>0.4</v>
      </c>
      <c r="E4198" s="55">
        <v>1</v>
      </c>
      <c r="F4198" s="434">
        <v>15</v>
      </c>
      <c r="G4198" s="297">
        <v>27.197200000000002</v>
      </c>
      <c r="H4198" s="289"/>
      <c r="I4198" s="4"/>
      <c r="J4198" s="4"/>
      <c r="K4198" s="4"/>
      <c r="L4198" s="4"/>
      <c r="M4198" s="4"/>
      <c r="N4198" s="4"/>
      <c r="O4198" s="4"/>
      <c r="P4198" s="4"/>
      <c r="Q4198" s="4"/>
      <c r="R4198" s="4"/>
      <c r="S4198" s="4"/>
      <c r="T4198" s="4"/>
      <c r="U4198" s="4"/>
      <c r="V4198" s="4"/>
    </row>
    <row r="4199" spans="1:22" x14ac:dyDescent="0.25">
      <c r="A4199" s="312" t="s">
        <v>2271</v>
      </c>
      <c r="B4199" s="47" t="s">
        <v>2820</v>
      </c>
      <c r="C4199" s="140">
        <v>2024</v>
      </c>
      <c r="D4199" s="332">
        <v>0.38</v>
      </c>
      <c r="E4199" s="55">
        <v>1</v>
      </c>
      <c r="F4199" s="434">
        <v>15</v>
      </c>
      <c r="G4199" s="297">
        <v>30.947089999999999</v>
      </c>
      <c r="H4199" s="289"/>
      <c r="I4199" s="4"/>
      <c r="J4199" s="4"/>
      <c r="K4199" s="4"/>
      <c r="L4199" s="4"/>
      <c r="M4199" s="4"/>
      <c r="N4199" s="4"/>
      <c r="O4199" s="4"/>
      <c r="P4199" s="4"/>
      <c r="Q4199" s="4"/>
      <c r="R4199" s="4"/>
      <c r="S4199" s="4"/>
      <c r="T4199" s="4"/>
      <c r="U4199" s="4"/>
      <c r="V4199" s="4"/>
    </row>
    <row r="4200" spans="1:22" x14ac:dyDescent="0.25">
      <c r="A4200" s="312" t="s">
        <v>2271</v>
      </c>
      <c r="B4200" s="47" t="s">
        <v>2821</v>
      </c>
      <c r="C4200" s="140">
        <v>2024</v>
      </c>
      <c r="D4200" s="332">
        <v>0.4</v>
      </c>
      <c r="E4200" s="55">
        <v>1</v>
      </c>
      <c r="F4200" s="434">
        <v>15</v>
      </c>
      <c r="G4200" s="297">
        <v>27.193709999999999</v>
      </c>
      <c r="H4200" s="289"/>
      <c r="I4200" s="4"/>
      <c r="J4200" s="4"/>
      <c r="K4200" s="4"/>
      <c r="L4200" s="4"/>
      <c r="M4200" s="4"/>
      <c r="N4200" s="4"/>
      <c r="O4200" s="4"/>
      <c r="P4200" s="4"/>
      <c r="Q4200" s="4"/>
      <c r="R4200" s="4"/>
      <c r="S4200" s="4"/>
      <c r="T4200" s="4"/>
      <c r="U4200" s="4"/>
      <c r="V4200" s="4"/>
    </row>
    <row r="4201" spans="1:22" x14ac:dyDescent="0.25">
      <c r="A4201" s="312" t="s">
        <v>2271</v>
      </c>
      <c r="B4201" s="47" t="s">
        <v>1003</v>
      </c>
      <c r="C4201" s="140">
        <v>2024</v>
      </c>
      <c r="D4201" s="323">
        <v>0.4</v>
      </c>
      <c r="E4201" s="55">
        <v>1</v>
      </c>
      <c r="F4201" s="434">
        <v>15</v>
      </c>
      <c r="G4201" s="297">
        <v>26.789490000000001</v>
      </c>
      <c r="H4201" s="289"/>
      <c r="I4201" s="4"/>
      <c r="J4201" s="4"/>
      <c r="K4201" s="4"/>
      <c r="L4201" s="4"/>
      <c r="M4201" s="4"/>
      <c r="N4201" s="4"/>
      <c r="O4201" s="4"/>
      <c r="P4201" s="4"/>
      <c r="Q4201" s="4"/>
      <c r="R4201" s="4"/>
      <c r="S4201" s="4"/>
      <c r="T4201" s="4"/>
      <c r="U4201" s="4"/>
      <c r="V4201" s="4"/>
    </row>
    <row r="4202" spans="1:22" x14ac:dyDescent="0.25">
      <c r="A4202" s="312" t="s">
        <v>2271</v>
      </c>
      <c r="B4202" s="47" t="s">
        <v>1004</v>
      </c>
      <c r="C4202" s="140">
        <v>2024</v>
      </c>
      <c r="D4202" s="323">
        <v>0.4</v>
      </c>
      <c r="E4202" s="55">
        <v>1</v>
      </c>
      <c r="F4202" s="434">
        <v>15</v>
      </c>
      <c r="G4202" s="297">
        <v>27.13598</v>
      </c>
      <c r="H4202" s="289"/>
      <c r="I4202" s="4"/>
      <c r="J4202" s="4"/>
      <c r="K4202" s="4"/>
      <c r="L4202" s="4"/>
      <c r="M4202" s="4"/>
      <c r="N4202" s="4"/>
      <c r="O4202" s="4"/>
      <c r="P4202" s="4"/>
      <c r="Q4202" s="4"/>
      <c r="R4202" s="4"/>
      <c r="S4202" s="4"/>
      <c r="T4202" s="4"/>
      <c r="U4202" s="4"/>
      <c r="V4202" s="4"/>
    </row>
    <row r="4203" spans="1:22" x14ac:dyDescent="0.25">
      <c r="A4203" s="312" t="s">
        <v>2271</v>
      </c>
      <c r="B4203" s="47" t="s">
        <v>1005</v>
      </c>
      <c r="C4203" s="140">
        <v>2024</v>
      </c>
      <c r="D4203" s="323">
        <v>0.4</v>
      </c>
      <c r="E4203" s="55">
        <v>1</v>
      </c>
      <c r="F4203" s="434">
        <v>10</v>
      </c>
      <c r="G4203" s="297">
        <v>30.521229999999999</v>
      </c>
      <c r="H4203" s="289"/>
      <c r="I4203" s="4"/>
      <c r="J4203" s="4"/>
      <c r="K4203" s="4"/>
      <c r="L4203" s="4"/>
      <c r="M4203" s="4"/>
      <c r="N4203" s="4"/>
      <c r="O4203" s="4"/>
      <c r="P4203" s="4"/>
      <c r="Q4203" s="4"/>
      <c r="R4203" s="4"/>
      <c r="S4203" s="4"/>
      <c r="T4203" s="4"/>
      <c r="U4203" s="4"/>
      <c r="V4203" s="4"/>
    </row>
    <row r="4204" spans="1:22" x14ac:dyDescent="0.25">
      <c r="A4204" s="312" t="s">
        <v>2271</v>
      </c>
      <c r="B4204" s="47" t="s">
        <v>1006</v>
      </c>
      <c r="C4204" s="140">
        <v>2024</v>
      </c>
      <c r="D4204" s="323">
        <v>0.4</v>
      </c>
      <c r="E4204" s="55">
        <v>1</v>
      </c>
      <c r="F4204" s="434">
        <v>5</v>
      </c>
      <c r="G4204" s="297">
        <v>24.677779999999998</v>
      </c>
      <c r="H4204" s="289"/>
      <c r="I4204" s="4"/>
      <c r="J4204" s="4"/>
      <c r="K4204" s="4"/>
      <c r="L4204" s="4"/>
      <c r="M4204" s="4"/>
      <c r="N4204" s="4"/>
      <c r="O4204" s="4"/>
      <c r="P4204" s="4"/>
      <c r="Q4204" s="4"/>
      <c r="R4204" s="4"/>
      <c r="S4204" s="4"/>
      <c r="T4204" s="4"/>
      <c r="U4204" s="4"/>
      <c r="V4204" s="4"/>
    </row>
    <row r="4205" spans="1:22" x14ac:dyDescent="0.25">
      <c r="A4205" s="312" t="s">
        <v>2271</v>
      </c>
      <c r="B4205" s="47" t="s">
        <v>1007</v>
      </c>
      <c r="C4205" s="140">
        <v>2024</v>
      </c>
      <c r="D4205" s="323">
        <v>0.4</v>
      </c>
      <c r="E4205" s="55">
        <v>1</v>
      </c>
      <c r="F4205" s="434">
        <v>15</v>
      </c>
      <c r="G4205" s="297">
        <v>24.677779999999998</v>
      </c>
      <c r="H4205" s="289"/>
      <c r="I4205" s="4"/>
      <c r="J4205" s="4"/>
      <c r="K4205" s="4"/>
      <c r="L4205" s="4"/>
      <c r="M4205" s="4"/>
      <c r="N4205" s="4"/>
      <c r="O4205" s="4"/>
      <c r="P4205" s="4"/>
      <c r="Q4205" s="4"/>
      <c r="R4205" s="4"/>
      <c r="S4205" s="4"/>
      <c r="T4205" s="4"/>
      <c r="U4205" s="4"/>
      <c r="V4205" s="4"/>
    </row>
    <row r="4206" spans="1:22" x14ac:dyDescent="0.25">
      <c r="A4206" s="312" t="s">
        <v>2271</v>
      </c>
      <c r="B4206" s="47" t="s">
        <v>1008</v>
      </c>
      <c r="C4206" s="140">
        <v>2024</v>
      </c>
      <c r="D4206" s="323">
        <v>0.4</v>
      </c>
      <c r="E4206" s="55">
        <v>1</v>
      </c>
      <c r="F4206" s="434">
        <v>3</v>
      </c>
      <c r="G4206" s="297">
        <v>23.57498</v>
      </c>
      <c r="H4206" s="289"/>
      <c r="I4206" s="4"/>
      <c r="J4206" s="4"/>
      <c r="K4206" s="4"/>
      <c r="L4206" s="4"/>
      <c r="M4206" s="4"/>
      <c r="N4206" s="4"/>
      <c r="O4206" s="4"/>
      <c r="P4206" s="4"/>
      <c r="Q4206" s="4"/>
      <c r="R4206" s="4"/>
      <c r="S4206" s="4"/>
      <c r="T4206" s="4"/>
      <c r="U4206" s="4"/>
      <c r="V4206" s="4"/>
    </row>
    <row r="4207" spans="1:22" x14ac:dyDescent="0.25">
      <c r="A4207" s="312" t="s">
        <v>2271</v>
      </c>
      <c r="B4207" s="47" t="s">
        <v>1009</v>
      </c>
      <c r="C4207" s="140">
        <v>2024</v>
      </c>
      <c r="D4207" s="323">
        <v>0.4</v>
      </c>
      <c r="E4207" s="55">
        <v>1</v>
      </c>
      <c r="F4207" s="434">
        <v>15</v>
      </c>
      <c r="G4207" s="297">
        <v>30.521229999999999</v>
      </c>
      <c r="H4207" s="289"/>
      <c r="I4207" s="4"/>
      <c r="J4207" s="4"/>
      <c r="K4207" s="4"/>
      <c r="L4207" s="4"/>
      <c r="M4207" s="4"/>
      <c r="N4207" s="4"/>
      <c r="O4207" s="4"/>
      <c r="P4207" s="4"/>
      <c r="Q4207" s="4"/>
      <c r="R4207" s="4"/>
      <c r="S4207" s="4"/>
      <c r="T4207" s="4"/>
      <c r="U4207" s="4"/>
      <c r="V4207" s="4"/>
    </row>
    <row r="4208" spans="1:22" ht="25.5" x14ac:dyDescent="0.25">
      <c r="A4208" s="312" t="s">
        <v>2271</v>
      </c>
      <c r="B4208" s="47" t="s">
        <v>1013</v>
      </c>
      <c r="C4208" s="140">
        <v>2024</v>
      </c>
      <c r="D4208" s="323">
        <v>0.4</v>
      </c>
      <c r="E4208" s="55">
        <v>1</v>
      </c>
      <c r="F4208" s="434">
        <v>15</v>
      </c>
      <c r="G4208" s="297">
        <v>31.499299999999998</v>
      </c>
      <c r="H4208" s="289"/>
      <c r="I4208" s="4"/>
      <c r="J4208" s="4"/>
      <c r="K4208" s="4"/>
      <c r="L4208" s="4"/>
      <c r="M4208" s="4"/>
      <c r="N4208" s="4"/>
      <c r="O4208" s="4"/>
      <c r="P4208" s="4"/>
      <c r="Q4208" s="4"/>
      <c r="R4208" s="4"/>
      <c r="S4208" s="4"/>
      <c r="T4208" s="4"/>
      <c r="U4208" s="4"/>
      <c r="V4208" s="4"/>
    </row>
    <row r="4209" spans="1:22" x14ac:dyDescent="0.25">
      <c r="A4209" s="312" t="s">
        <v>2271</v>
      </c>
      <c r="B4209" s="47" t="s">
        <v>1014</v>
      </c>
      <c r="C4209" s="140">
        <v>2024</v>
      </c>
      <c r="D4209" s="323">
        <v>0.4</v>
      </c>
      <c r="E4209" s="55">
        <v>1</v>
      </c>
      <c r="F4209" s="434">
        <v>15</v>
      </c>
      <c r="G4209" s="297">
        <v>25.762229999999999</v>
      </c>
      <c r="H4209" s="289"/>
      <c r="I4209" s="4"/>
      <c r="J4209" s="4"/>
      <c r="K4209" s="4"/>
      <c r="L4209" s="4"/>
      <c r="M4209" s="4"/>
      <c r="N4209" s="4"/>
      <c r="O4209" s="4"/>
      <c r="P4209" s="4"/>
      <c r="Q4209" s="4"/>
      <c r="R4209" s="4"/>
      <c r="S4209" s="4"/>
      <c r="T4209" s="4"/>
      <c r="U4209" s="4"/>
      <c r="V4209" s="4"/>
    </row>
    <row r="4210" spans="1:22" x14ac:dyDescent="0.25">
      <c r="A4210" s="312" t="s">
        <v>2271</v>
      </c>
      <c r="B4210" s="47" t="s">
        <v>1015</v>
      </c>
      <c r="C4210" s="140">
        <v>2024</v>
      </c>
      <c r="D4210" s="323">
        <v>0.4</v>
      </c>
      <c r="E4210" s="55">
        <v>1</v>
      </c>
      <c r="F4210" s="434">
        <v>15</v>
      </c>
      <c r="G4210" s="297">
        <v>25.762229999999999</v>
      </c>
      <c r="H4210" s="289"/>
      <c r="I4210" s="4"/>
      <c r="J4210" s="4"/>
      <c r="K4210" s="4"/>
      <c r="L4210" s="4"/>
      <c r="M4210" s="4"/>
      <c r="N4210" s="4"/>
      <c r="O4210" s="4"/>
      <c r="P4210" s="4"/>
      <c r="Q4210" s="4"/>
      <c r="R4210" s="4"/>
      <c r="S4210" s="4"/>
      <c r="T4210" s="4"/>
      <c r="U4210" s="4"/>
      <c r="V4210" s="4"/>
    </row>
    <row r="4211" spans="1:22" x14ac:dyDescent="0.25">
      <c r="A4211" s="312" t="s">
        <v>2271</v>
      </c>
      <c r="B4211" s="47" t="s">
        <v>1016</v>
      </c>
      <c r="C4211" s="140">
        <v>2024</v>
      </c>
      <c r="D4211" s="323">
        <v>0.4</v>
      </c>
      <c r="E4211" s="55">
        <v>1</v>
      </c>
      <c r="F4211" s="434">
        <v>15</v>
      </c>
      <c r="G4211" s="297">
        <v>22.535509999999999</v>
      </c>
      <c r="H4211" s="289"/>
      <c r="I4211" s="4"/>
      <c r="J4211" s="4"/>
      <c r="K4211" s="4"/>
      <c r="L4211" s="4"/>
      <c r="M4211" s="4"/>
      <c r="N4211" s="4"/>
      <c r="O4211" s="4"/>
      <c r="P4211" s="4"/>
      <c r="Q4211" s="4"/>
      <c r="R4211" s="4"/>
      <c r="S4211" s="4"/>
      <c r="T4211" s="4"/>
      <c r="U4211" s="4"/>
      <c r="V4211" s="4"/>
    </row>
    <row r="4212" spans="1:22" x14ac:dyDescent="0.25">
      <c r="A4212" s="312" t="s">
        <v>2271</v>
      </c>
      <c r="B4212" s="47" t="s">
        <v>1017</v>
      </c>
      <c r="C4212" s="140">
        <v>2024</v>
      </c>
      <c r="D4212" s="323">
        <v>0.4</v>
      </c>
      <c r="E4212" s="55">
        <v>1</v>
      </c>
      <c r="F4212" s="434">
        <v>8</v>
      </c>
      <c r="G4212" s="297">
        <v>23.762460000000001</v>
      </c>
      <c r="H4212" s="289"/>
      <c r="I4212" s="4"/>
      <c r="J4212" s="4"/>
      <c r="K4212" s="4"/>
      <c r="L4212" s="4"/>
      <c r="M4212" s="4"/>
      <c r="N4212" s="4"/>
      <c r="O4212" s="4"/>
      <c r="P4212" s="4"/>
      <c r="Q4212" s="4"/>
      <c r="R4212" s="4"/>
      <c r="S4212" s="4"/>
      <c r="T4212" s="4"/>
      <c r="U4212" s="4"/>
      <c r="V4212" s="4"/>
    </row>
    <row r="4213" spans="1:22" x14ac:dyDescent="0.25">
      <c r="A4213" s="312" t="s">
        <v>2271</v>
      </c>
      <c r="B4213" s="47" t="s">
        <v>1019</v>
      </c>
      <c r="C4213" s="140">
        <v>2024</v>
      </c>
      <c r="D4213" s="323">
        <v>0.4</v>
      </c>
      <c r="E4213" s="55">
        <v>1</v>
      </c>
      <c r="F4213" s="434">
        <v>45</v>
      </c>
      <c r="G4213" s="297">
        <v>30.090199999999999</v>
      </c>
      <c r="H4213" s="289"/>
      <c r="I4213" s="4"/>
      <c r="J4213" s="4"/>
      <c r="K4213" s="4"/>
      <c r="L4213" s="4"/>
      <c r="M4213" s="4"/>
      <c r="N4213" s="4"/>
      <c r="O4213" s="4"/>
      <c r="P4213" s="4"/>
      <c r="Q4213" s="4"/>
      <c r="R4213" s="4"/>
      <c r="S4213" s="4"/>
      <c r="T4213" s="4"/>
      <c r="U4213" s="4"/>
      <c r="V4213" s="4"/>
    </row>
    <row r="4214" spans="1:22" x14ac:dyDescent="0.25">
      <c r="A4214" s="312" t="s">
        <v>2271</v>
      </c>
      <c r="B4214" s="47" t="s">
        <v>1021</v>
      </c>
      <c r="C4214" s="140">
        <v>2024</v>
      </c>
      <c r="D4214" s="323">
        <v>0.4</v>
      </c>
      <c r="E4214" s="55">
        <v>1</v>
      </c>
      <c r="F4214" s="434">
        <v>7.5</v>
      </c>
      <c r="G4214" s="297">
        <v>32.781940000000006</v>
      </c>
      <c r="H4214" s="289"/>
      <c r="I4214" s="4"/>
      <c r="J4214" s="4"/>
      <c r="K4214" s="4"/>
      <c r="L4214" s="4"/>
      <c r="M4214" s="4"/>
      <c r="N4214" s="4"/>
      <c r="O4214" s="4"/>
      <c r="P4214" s="4"/>
      <c r="Q4214" s="4"/>
      <c r="R4214" s="4"/>
      <c r="S4214" s="4"/>
      <c r="T4214" s="4"/>
      <c r="U4214" s="4"/>
      <c r="V4214" s="4"/>
    </row>
    <row r="4215" spans="1:22" x14ac:dyDescent="0.25">
      <c r="A4215" s="312" t="s">
        <v>2271</v>
      </c>
      <c r="B4215" s="47" t="s">
        <v>1022</v>
      </c>
      <c r="C4215" s="140">
        <v>2024</v>
      </c>
      <c r="D4215" s="323">
        <v>0.4</v>
      </c>
      <c r="E4215" s="55">
        <v>1</v>
      </c>
      <c r="F4215" s="434">
        <v>10</v>
      </c>
      <c r="G4215" s="297">
        <v>33.31467</v>
      </c>
      <c r="H4215" s="289"/>
      <c r="I4215" s="4"/>
      <c r="J4215" s="4"/>
      <c r="K4215" s="4"/>
      <c r="L4215" s="4"/>
      <c r="M4215" s="4"/>
      <c r="N4215" s="4"/>
      <c r="O4215" s="4"/>
      <c r="P4215" s="4"/>
      <c r="Q4215" s="4"/>
      <c r="R4215" s="4"/>
      <c r="S4215" s="4"/>
      <c r="T4215" s="4"/>
      <c r="U4215" s="4"/>
      <c r="V4215" s="4"/>
    </row>
    <row r="4216" spans="1:22" x14ac:dyDescent="0.25">
      <c r="A4216" s="312" t="s">
        <v>2271</v>
      </c>
      <c r="B4216" s="47" t="s">
        <v>1024</v>
      </c>
      <c r="C4216" s="140">
        <v>2024</v>
      </c>
      <c r="D4216" s="323">
        <v>0.4</v>
      </c>
      <c r="E4216" s="55">
        <v>1</v>
      </c>
      <c r="F4216" s="434">
        <v>5</v>
      </c>
      <c r="G4216" s="297">
        <v>20.383500000000002</v>
      </c>
      <c r="H4216" s="289"/>
      <c r="I4216" s="4"/>
      <c r="J4216" s="4"/>
      <c r="K4216" s="4"/>
      <c r="L4216" s="4"/>
      <c r="M4216" s="4"/>
      <c r="N4216" s="4"/>
      <c r="O4216" s="4"/>
      <c r="P4216" s="4"/>
      <c r="Q4216" s="4"/>
      <c r="R4216" s="4"/>
      <c r="S4216" s="4"/>
      <c r="T4216" s="4"/>
      <c r="U4216" s="4"/>
      <c r="V4216" s="4"/>
    </row>
    <row r="4217" spans="1:22" x14ac:dyDescent="0.25">
      <c r="A4217" s="312" t="s">
        <v>2271</v>
      </c>
      <c r="B4217" s="47" t="s">
        <v>1025</v>
      </c>
      <c r="C4217" s="140">
        <v>2024</v>
      </c>
      <c r="D4217" s="332">
        <v>0.38</v>
      </c>
      <c r="E4217" s="55">
        <v>1</v>
      </c>
      <c r="F4217" s="434">
        <v>15</v>
      </c>
      <c r="G4217" s="297">
        <v>24.495229999999999</v>
      </c>
      <c r="H4217" s="289"/>
      <c r="I4217" s="4"/>
      <c r="J4217" s="4"/>
      <c r="K4217" s="4"/>
      <c r="L4217" s="4"/>
      <c r="M4217" s="4"/>
      <c r="N4217" s="4"/>
      <c r="O4217" s="4"/>
      <c r="P4217" s="4"/>
      <c r="Q4217" s="4"/>
      <c r="R4217" s="4"/>
      <c r="S4217" s="4"/>
      <c r="T4217" s="4"/>
      <c r="U4217" s="4"/>
      <c r="V4217" s="4"/>
    </row>
    <row r="4218" spans="1:22" x14ac:dyDescent="0.25">
      <c r="A4218" s="312" t="s">
        <v>2271</v>
      </c>
      <c r="B4218" s="47" t="s">
        <v>1026</v>
      </c>
      <c r="C4218" s="140">
        <v>2024</v>
      </c>
      <c r="D4218" s="332">
        <v>0.38</v>
      </c>
      <c r="E4218" s="55">
        <v>1</v>
      </c>
      <c r="F4218" s="434">
        <v>15</v>
      </c>
      <c r="G4218" s="297">
        <v>28.164339999999999</v>
      </c>
      <c r="H4218" s="289"/>
      <c r="I4218" s="4"/>
      <c r="J4218" s="4"/>
      <c r="K4218" s="4"/>
      <c r="L4218" s="4"/>
      <c r="M4218" s="4"/>
      <c r="N4218" s="4"/>
      <c r="O4218" s="4"/>
      <c r="P4218" s="4"/>
      <c r="Q4218" s="4"/>
      <c r="R4218" s="4"/>
      <c r="S4218" s="4"/>
      <c r="T4218" s="4"/>
      <c r="U4218" s="4"/>
      <c r="V4218" s="4"/>
    </row>
    <row r="4219" spans="1:22" ht="25.5" x14ac:dyDescent="0.25">
      <c r="A4219" s="312" t="s">
        <v>2271</v>
      </c>
      <c r="B4219" s="47" t="s">
        <v>1513</v>
      </c>
      <c r="C4219" s="140">
        <v>2024</v>
      </c>
      <c r="D4219" s="325">
        <v>0.4</v>
      </c>
      <c r="E4219" s="55">
        <v>1</v>
      </c>
      <c r="F4219" s="434">
        <v>15</v>
      </c>
      <c r="G4219" s="297">
        <v>24.495229999999999</v>
      </c>
      <c r="H4219" s="289"/>
      <c r="I4219" s="4"/>
      <c r="J4219" s="4"/>
      <c r="K4219" s="4"/>
      <c r="L4219" s="4"/>
      <c r="M4219" s="4"/>
      <c r="N4219" s="4"/>
      <c r="O4219" s="4"/>
      <c r="P4219" s="4"/>
      <c r="Q4219" s="4"/>
      <c r="R4219" s="4"/>
      <c r="S4219" s="4"/>
      <c r="T4219" s="4"/>
      <c r="U4219" s="4"/>
      <c r="V4219" s="4"/>
    </row>
    <row r="4220" spans="1:22" x14ac:dyDescent="0.25">
      <c r="A4220" s="312" t="s">
        <v>2271</v>
      </c>
      <c r="B4220" s="47" t="s">
        <v>1514</v>
      </c>
      <c r="C4220" s="140">
        <v>2024</v>
      </c>
      <c r="D4220" s="325">
        <v>0.4</v>
      </c>
      <c r="E4220" s="55">
        <v>1</v>
      </c>
      <c r="F4220" s="434">
        <v>15</v>
      </c>
      <c r="G4220" s="297">
        <v>23.51351</v>
      </c>
      <c r="H4220" s="289"/>
      <c r="I4220" s="4"/>
      <c r="J4220" s="4"/>
      <c r="K4220" s="4"/>
      <c r="L4220" s="4"/>
      <c r="M4220" s="4"/>
      <c r="N4220" s="4"/>
      <c r="O4220" s="4"/>
      <c r="P4220" s="4"/>
      <c r="Q4220" s="4"/>
      <c r="R4220" s="4"/>
      <c r="S4220" s="4"/>
      <c r="T4220" s="4"/>
      <c r="U4220" s="4"/>
      <c r="V4220" s="4"/>
    </row>
    <row r="4221" spans="1:22" x14ac:dyDescent="0.25">
      <c r="A4221" s="312" t="s">
        <v>2271</v>
      </c>
      <c r="B4221" s="47" t="s">
        <v>1027</v>
      </c>
      <c r="C4221" s="140">
        <v>2024</v>
      </c>
      <c r="D4221" s="323">
        <v>0.4</v>
      </c>
      <c r="E4221" s="55">
        <v>1</v>
      </c>
      <c r="F4221" s="434">
        <v>15</v>
      </c>
      <c r="G4221" s="297">
        <v>24.495229999999999</v>
      </c>
      <c r="H4221" s="289"/>
      <c r="I4221" s="4"/>
      <c r="J4221" s="4"/>
      <c r="K4221" s="4"/>
      <c r="L4221" s="4"/>
      <c r="M4221" s="4"/>
      <c r="N4221" s="4"/>
      <c r="O4221" s="4"/>
      <c r="P4221" s="4"/>
      <c r="Q4221" s="4"/>
      <c r="R4221" s="4"/>
      <c r="S4221" s="4"/>
      <c r="T4221" s="4"/>
      <c r="U4221" s="4"/>
      <c r="V4221" s="4"/>
    </row>
    <row r="4222" spans="1:22" ht="25.5" x14ac:dyDescent="0.25">
      <c r="A4222" s="312" t="s">
        <v>2271</v>
      </c>
      <c r="B4222" s="47" t="s">
        <v>1028</v>
      </c>
      <c r="C4222" s="140">
        <v>2024</v>
      </c>
      <c r="D4222" s="323">
        <v>0.4</v>
      </c>
      <c r="E4222" s="55">
        <v>1</v>
      </c>
      <c r="F4222" s="434">
        <v>10</v>
      </c>
      <c r="G4222" s="297">
        <v>28.587569999999999</v>
      </c>
      <c r="H4222" s="289"/>
      <c r="I4222" s="4"/>
      <c r="J4222" s="4"/>
      <c r="K4222" s="4"/>
      <c r="L4222" s="4"/>
      <c r="M4222" s="4"/>
      <c r="N4222" s="4"/>
      <c r="O4222" s="4"/>
      <c r="P4222" s="4"/>
      <c r="Q4222" s="4"/>
      <c r="R4222" s="4"/>
      <c r="S4222" s="4"/>
      <c r="T4222" s="4"/>
      <c r="U4222" s="4"/>
      <c r="V4222" s="4"/>
    </row>
    <row r="4223" spans="1:22" x14ac:dyDescent="0.25">
      <c r="A4223" s="312" t="s">
        <v>2271</v>
      </c>
      <c r="B4223" s="47" t="s">
        <v>1029</v>
      </c>
      <c r="C4223" s="140">
        <v>2024</v>
      </c>
      <c r="D4223" s="323">
        <v>0.4</v>
      </c>
      <c r="E4223" s="55">
        <v>1</v>
      </c>
      <c r="F4223" s="434">
        <v>15</v>
      </c>
      <c r="G4223" s="297">
        <v>30.70881</v>
      </c>
      <c r="H4223" s="289"/>
      <c r="I4223" s="4"/>
      <c r="J4223" s="4"/>
      <c r="K4223" s="4"/>
      <c r="L4223" s="4"/>
      <c r="M4223" s="4"/>
      <c r="N4223" s="4"/>
      <c r="O4223" s="4"/>
      <c r="P4223" s="4"/>
      <c r="Q4223" s="4"/>
      <c r="R4223" s="4"/>
      <c r="S4223" s="4"/>
      <c r="T4223" s="4"/>
      <c r="U4223" s="4"/>
      <c r="V4223" s="4"/>
    </row>
    <row r="4224" spans="1:22" x14ac:dyDescent="0.25">
      <c r="A4224" s="312" t="s">
        <v>2271</v>
      </c>
      <c r="B4224" s="47" t="s">
        <v>1030</v>
      </c>
      <c r="C4224" s="140">
        <v>2024</v>
      </c>
      <c r="D4224" s="323">
        <v>0.4</v>
      </c>
      <c r="E4224" s="55">
        <v>1</v>
      </c>
      <c r="F4224" s="434">
        <v>15</v>
      </c>
      <c r="G4224" s="297">
        <v>30.889400000000002</v>
      </c>
      <c r="H4224" s="289"/>
      <c r="I4224" s="4"/>
      <c r="J4224" s="4"/>
      <c r="K4224" s="4"/>
      <c r="L4224" s="4"/>
      <c r="M4224" s="4"/>
      <c r="N4224" s="4"/>
      <c r="O4224" s="4"/>
      <c r="P4224" s="4"/>
      <c r="Q4224" s="4"/>
      <c r="R4224" s="4"/>
      <c r="S4224" s="4"/>
      <c r="T4224" s="4"/>
      <c r="U4224" s="4"/>
      <c r="V4224" s="4"/>
    </row>
    <row r="4225" spans="1:22" x14ac:dyDescent="0.25">
      <c r="A4225" s="312" t="s">
        <v>2271</v>
      </c>
      <c r="B4225" s="47" t="s">
        <v>1031</v>
      </c>
      <c r="C4225" s="140">
        <v>2024</v>
      </c>
      <c r="D4225" s="323">
        <v>0.4</v>
      </c>
      <c r="E4225" s="55">
        <v>1</v>
      </c>
      <c r="F4225" s="434">
        <v>15</v>
      </c>
      <c r="G4225" s="297">
        <v>24.668470000000003</v>
      </c>
      <c r="H4225" s="289"/>
      <c r="I4225" s="4"/>
      <c r="J4225" s="4"/>
      <c r="K4225" s="4"/>
      <c r="L4225" s="4"/>
      <c r="M4225" s="4"/>
      <c r="N4225" s="4"/>
      <c r="O4225" s="4"/>
      <c r="P4225" s="4"/>
      <c r="Q4225" s="4"/>
      <c r="R4225" s="4"/>
      <c r="S4225" s="4"/>
      <c r="T4225" s="4"/>
      <c r="U4225" s="4"/>
      <c r="V4225" s="4"/>
    </row>
    <row r="4226" spans="1:22" x14ac:dyDescent="0.25">
      <c r="A4226" s="312" t="s">
        <v>2271</v>
      </c>
      <c r="B4226" s="47" t="s">
        <v>1032</v>
      </c>
      <c r="C4226" s="140">
        <v>2024</v>
      </c>
      <c r="D4226" s="332">
        <v>0.4</v>
      </c>
      <c r="E4226" s="55">
        <v>1</v>
      </c>
      <c r="F4226" s="434">
        <v>15</v>
      </c>
      <c r="G4226" s="297">
        <v>28.260090000000002</v>
      </c>
      <c r="H4226" s="289"/>
      <c r="I4226" s="4"/>
      <c r="J4226" s="4"/>
      <c r="K4226" s="4"/>
      <c r="L4226" s="4"/>
      <c r="M4226" s="4"/>
      <c r="N4226" s="4"/>
      <c r="O4226" s="4"/>
      <c r="P4226" s="4"/>
      <c r="Q4226" s="4"/>
      <c r="R4226" s="4"/>
      <c r="S4226" s="4"/>
      <c r="T4226" s="4"/>
      <c r="U4226" s="4"/>
      <c r="V4226" s="4"/>
    </row>
    <row r="4227" spans="1:22" ht="25.5" x14ac:dyDescent="0.25">
      <c r="A4227" s="312" t="s">
        <v>2271</v>
      </c>
      <c r="B4227" s="47" t="s">
        <v>1034</v>
      </c>
      <c r="C4227" s="140">
        <v>2024</v>
      </c>
      <c r="D4227" s="323">
        <v>0.4</v>
      </c>
      <c r="E4227" s="55">
        <v>1</v>
      </c>
      <c r="F4227" s="434">
        <v>5</v>
      </c>
      <c r="G4227" s="297">
        <v>28.054639999999999</v>
      </c>
      <c r="H4227" s="289"/>
      <c r="I4227" s="4"/>
      <c r="J4227" s="4"/>
      <c r="K4227" s="4"/>
      <c r="L4227" s="4"/>
      <c r="M4227" s="4"/>
      <c r="N4227" s="4"/>
      <c r="O4227" s="4"/>
      <c r="P4227" s="4"/>
      <c r="Q4227" s="4"/>
      <c r="R4227" s="4"/>
      <c r="S4227" s="4"/>
      <c r="T4227" s="4"/>
      <c r="U4227" s="4"/>
      <c r="V4227" s="4"/>
    </row>
    <row r="4228" spans="1:22" x14ac:dyDescent="0.25">
      <c r="A4228" s="312" t="s">
        <v>2271</v>
      </c>
      <c r="B4228" s="47" t="s">
        <v>1036</v>
      </c>
      <c r="C4228" s="140">
        <v>2024</v>
      </c>
      <c r="D4228" s="332">
        <v>0.4</v>
      </c>
      <c r="E4228" s="55">
        <v>1</v>
      </c>
      <c r="F4228" s="434">
        <v>15</v>
      </c>
      <c r="G4228" s="297">
        <v>27.987860000000001</v>
      </c>
      <c r="H4228" s="289"/>
      <c r="I4228" s="4"/>
      <c r="J4228" s="4"/>
      <c r="K4228" s="4"/>
      <c r="L4228" s="4"/>
      <c r="M4228" s="4"/>
      <c r="N4228" s="4"/>
      <c r="O4228" s="4"/>
      <c r="P4228" s="4"/>
      <c r="Q4228" s="4"/>
      <c r="R4228" s="4"/>
      <c r="S4228" s="4"/>
      <c r="T4228" s="4"/>
      <c r="U4228" s="4"/>
      <c r="V4228" s="4"/>
    </row>
    <row r="4229" spans="1:22" x14ac:dyDescent="0.25">
      <c r="A4229" s="312" t="s">
        <v>2271</v>
      </c>
      <c r="B4229" s="47" t="s">
        <v>1037</v>
      </c>
      <c r="C4229" s="140">
        <v>2024</v>
      </c>
      <c r="D4229" s="323">
        <v>0.4</v>
      </c>
      <c r="E4229" s="55">
        <v>1</v>
      </c>
      <c r="F4229" s="434">
        <v>15</v>
      </c>
      <c r="G4229" s="297">
        <v>28.392109999999999</v>
      </c>
      <c r="H4229" s="289"/>
      <c r="I4229" s="4"/>
      <c r="J4229" s="4"/>
      <c r="K4229" s="4"/>
      <c r="L4229" s="4"/>
      <c r="M4229" s="4"/>
      <c r="N4229" s="4"/>
      <c r="O4229" s="4"/>
      <c r="P4229" s="4"/>
      <c r="Q4229" s="4"/>
      <c r="R4229" s="4"/>
      <c r="S4229" s="4"/>
      <c r="T4229" s="4"/>
      <c r="U4229" s="4"/>
      <c r="V4229" s="4"/>
    </row>
    <row r="4230" spans="1:22" x14ac:dyDescent="0.25">
      <c r="A4230" s="312" t="s">
        <v>2271</v>
      </c>
      <c r="B4230" s="47" t="s">
        <v>1038</v>
      </c>
      <c r="C4230" s="140">
        <v>2024</v>
      </c>
      <c r="D4230" s="323">
        <v>0.4</v>
      </c>
      <c r="E4230" s="55">
        <v>1</v>
      </c>
      <c r="F4230" s="434">
        <v>15</v>
      </c>
      <c r="G4230" s="297">
        <v>28.654349999999997</v>
      </c>
      <c r="H4230" s="289"/>
      <c r="I4230" s="4"/>
      <c r="J4230" s="4"/>
      <c r="K4230" s="4"/>
      <c r="L4230" s="4"/>
      <c r="M4230" s="4"/>
      <c r="N4230" s="4"/>
      <c r="O4230" s="4"/>
      <c r="P4230" s="4"/>
      <c r="Q4230" s="4"/>
      <c r="R4230" s="4"/>
      <c r="S4230" s="4"/>
      <c r="T4230" s="4"/>
      <c r="U4230" s="4"/>
      <c r="V4230" s="4"/>
    </row>
    <row r="4231" spans="1:22" ht="25.5" x14ac:dyDescent="0.25">
      <c r="A4231" s="312" t="s">
        <v>2271</v>
      </c>
      <c r="B4231" s="47" t="s">
        <v>1039</v>
      </c>
      <c r="C4231" s="140">
        <v>2024</v>
      </c>
      <c r="D4231" s="323">
        <v>0.4</v>
      </c>
      <c r="E4231" s="55">
        <v>1</v>
      </c>
      <c r="F4231" s="434">
        <v>10</v>
      </c>
      <c r="G4231" s="297">
        <v>21.65354</v>
      </c>
      <c r="H4231" s="289"/>
      <c r="I4231" s="4"/>
      <c r="J4231" s="4"/>
      <c r="K4231" s="4"/>
      <c r="L4231" s="4"/>
      <c r="M4231" s="4"/>
      <c r="N4231" s="4"/>
      <c r="O4231" s="4"/>
      <c r="P4231" s="4"/>
      <c r="Q4231" s="4"/>
      <c r="R4231" s="4"/>
      <c r="S4231" s="4"/>
      <c r="T4231" s="4"/>
      <c r="U4231" s="4"/>
      <c r="V4231" s="4"/>
    </row>
    <row r="4232" spans="1:22" x14ac:dyDescent="0.25">
      <c r="A4232" s="312" t="s">
        <v>2271</v>
      </c>
      <c r="B4232" s="47" t="s">
        <v>1040</v>
      </c>
      <c r="C4232" s="140">
        <v>2024</v>
      </c>
      <c r="D4232" s="323">
        <v>0.4</v>
      </c>
      <c r="E4232" s="55">
        <v>1</v>
      </c>
      <c r="F4232" s="434">
        <v>60</v>
      </c>
      <c r="G4232" s="297">
        <v>61.018209999999996</v>
      </c>
      <c r="H4232" s="289"/>
      <c r="I4232" s="4"/>
      <c r="J4232" s="4"/>
      <c r="K4232" s="4"/>
      <c r="L4232" s="4"/>
      <c r="M4232" s="4"/>
      <c r="N4232" s="4"/>
      <c r="O4232" s="4"/>
      <c r="P4232" s="4"/>
      <c r="Q4232" s="4"/>
      <c r="R4232" s="4"/>
      <c r="S4232" s="4"/>
      <c r="T4232" s="4"/>
      <c r="U4232" s="4"/>
      <c r="V4232" s="4"/>
    </row>
    <row r="4233" spans="1:22" ht="25.5" x14ac:dyDescent="0.25">
      <c r="A4233" s="312" t="s">
        <v>2271</v>
      </c>
      <c r="B4233" s="47" t="s">
        <v>1041</v>
      </c>
      <c r="C4233" s="140">
        <v>2024</v>
      </c>
      <c r="D4233" s="323">
        <v>0.4</v>
      </c>
      <c r="E4233" s="55">
        <v>1</v>
      </c>
      <c r="F4233" s="434">
        <v>7</v>
      </c>
      <c r="G4233" s="297">
        <v>28.274060000000002</v>
      </c>
      <c r="H4233" s="289"/>
      <c r="I4233" s="4"/>
      <c r="J4233" s="4"/>
      <c r="K4233" s="4"/>
      <c r="L4233" s="4"/>
      <c r="M4233" s="4"/>
      <c r="N4233" s="4"/>
      <c r="O4233" s="4"/>
      <c r="P4233" s="4"/>
      <c r="Q4233" s="4"/>
      <c r="R4233" s="4"/>
      <c r="S4233" s="4"/>
      <c r="T4233" s="4"/>
      <c r="U4233" s="4"/>
      <c r="V4233" s="4"/>
    </row>
    <row r="4234" spans="1:22" x14ac:dyDescent="0.25">
      <c r="A4234" s="312" t="s">
        <v>2271</v>
      </c>
      <c r="B4234" s="47" t="s">
        <v>1515</v>
      </c>
      <c r="C4234" s="140">
        <v>2024</v>
      </c>
      <c r="D4234" s="325">
        <v>0.4</v>
      </c>
      <c r="E4234" s="55">
        <v>1</v>
      </c>
      <c r="F4234" s="434">
        <v>15</v>
      </c>
      <c r="G4234" s="297">
        <v>25.51623</v>
      </c>
      <c r="H4234" s="289"/>
      <c r="I4234" s="4"/>
      <c r="J4234" s="4"/>
      <c r="K4234" s="4"/>
      <c r="L4234" s="4"/>
      <c r="M4234" s="4"/>
      <c r="N4234" s="4"/>
      <c r="O4234" s="4"/>
      <c r="P4234" s="4"/>
      <c r="Q4234" s="4"/>
      <c r="R4234" s="4"/>
      <c r="S4234" s="4"/>
      <c r="T4234" s="4"/>
      <c r="U4234" s="4"/>
      <c r="V4234" s="4"/>
    </row>
    <row r="4235" spans="1:22" x14ac:dyDescent="0.25">
      <c r="A4235" s="312" t="s">
        <v>2271</v>
      </c>
      <c r="B4235" s="47" t="s">
        <v>2822</v>
      </c>
      <c r="C4235" s="140">
        <v>2024</v>
      </c>
      <c r="D4235" s="332">
        <v>0.22</v>
      </c>
      <c r="E4235" s="55">
        <v>1</v>
      </c>
      <c r="F4235" s="434">
        <v>1</v>
      </c>
      <c r="G4235" s="297">
        <v>34.140129999999999</v>
      </c>
      <c r="H4235" s="289"/>
      <c r="I4235" s="4"/>
      <c r="J4235" s="4"/>
      <c r="K4235" s="4"/>
      <c r="L4235" s="4"/>
      <c r="M4235" s="4"/>
      <c r="N4235" s="4"/>
      <c r="O4235" s="4"/>
      <c r="P4235" s="4"/>
      <c r="Q4235" s="4"/>
      <c r="R4235" s="4"/>
      <c r="S4235" s="4"/>
      <c r="T4235" s="4"/>
      <c r="U4235" s="4"/>
      <c r="V4235" s="4"/>
    </row>
    <row r="4236" spans="1:22" ht="25.5" x14ac:dyDescent="0.25">
      <c r="A4236" s="312" t="s">
        <v>2271</v>
      </c>
      <c r="B4236" s="47" t="s">
        <v>2823</v>
      </c>
      <c r="C4236" s="140">
        <v>2024</v>
      </c>
      <c r="D4236" s="332">
        <v>0.38</v>
      </c>
      <c r="E4236" s="55">
        <v>1</v>
      </c>
      <c r="F4236" s="434">
        <v>15</v>
      </c>
      <c r="G4236" s="297">
        <v>26.48161</v>
      </c>
      <c r="H4236" s="289"/>
      <c r="I4236" s="4"/>
      <c r="J4236" s="4"/>
      <c r="K4236" s="4"/>
      <c r="L4236" s="4"/>
      <c r="M4236" s="4"/>
      <c r="N4236" s="4"/>
      <c r="O4236" s="4"/>
      <c r="P4236" s="4"/>
      <c r="Q4236" s="4"/>
      <c r="R4236" s="4"/>
      <c r="S4236" s="4"/>
      <c r="T4236" s="4"/>
      <c r="U4236" s="4"/>
      <c r="V4236" s="4"/>
    </row>
    <row r="4237" spans="1:22" ht="25.5" x14ac:dyDescent="0.25">
      <c r="A4237" s="312" t="s">
        <v>2271</v>
      </c>
      <c r="B4237" s="47" t="s">
        <v>2824</v>
      </c>
      <c r="C4237" s="140">
        <v>2024</v>
      </c>
      <c r="D4237" s="332">
        <v>0.38</v>
      </c>
      <c r="E4237" s="55">
        <v>1</v>
      </c>
      <c r="F4237" s="434">
        <v>10</v>
      </c>
      <c r="G4237" s="297">
        <v>34.378589999999996</v>
      </c>
      <c r="H4237" s="289"/>
      <c r="I4237" s="4"/>
      <c r="J4237" s="4"/>
      <c r="K4237" s="4"/>
      <c r="L4237" s="4"/>
      <c r="M4237" s="4"/>
      <c r="N4237" s="4"/>
      <c r="O4237" s="4"/>
      <c r="P4237" s="4"/>
      <c r="Q4237" s="4"/>
      <c r="R4237" s="4"/>
      <c r="S4237" s="4"/>
      <c r="T4237" s="4"/>
      <c r="U4237" s="4"/>
      <c r="V4237" s="4"/>
    </row>
    <row r="4238" spans="1:22" ht="25.5" x14ac:dyDescent="0.25">
      <c r="A4238" s="312" t="s">
        <v>2271</v>
      </c>
      <c r="B4238" s="47" t="s">
        <v>2825</v>
      </c>
      <c r="C4238" s="140">
        <v>2024</v>
      </c>
      <c r="D4238" s="332">
        <v>0.38</v>
      </c>
      <c r="E4238" s="55">
        <v>1</v>
      </c>
      <c r="F4238" s="434">
        <v>50</v>
      </c>
      <c r="G4238" s="297">
        <v>59.852170000000001</v>
      </c>
      <c r="H4238" s="289"/>
      <c r="I4238" s="4"/>
      <c r="J4238" s="4"/>
      <c r="K4238" s="4"/>
      <c r="L4238" s="4"/>
      <c r="M4238" s="4"/>
      <c r="N4238" s="4"/>
      <c r="O4238" s="4"/>
      <c r="P4238" s="4"/>
      <c r="Q4238" s="4"/>
      <c r="R4238" s="4"/>
      <c r="S4238" s="4"/>
      <c r="T4238" s="4"/>
      <c r="U4238" s="4"/>
      <c r="V4238" s="4"/>
    </row>
    <row r="4239" spans="1:22" ht="25.5" x14ac:dyDescent="0.25">
      <c r="A4239" s="312" t="s">
        <v>2271</v>
      </c>
      <c r="B4239" s="47" t="s">
        <v>2826</v>
      </c>
      <c r="C4239" s="140">
        <v>2024</v>
      </c>
      <c r="D4239" s="332">
        <v>0.38</v>
      </c>
      <c r="E4239" s="55">
        <v>1</v>
      </c>
      <c r="F4239" s="434">
        <v>100</v>
      </c>
      <c r="G4239" s="297">
        <v>65.514899999999997</v>
      </c>
      <c r="H4239" s="289"/>
      <c r="I4239" s="4"/>
      <c r="J4239" s="4"/>
      <c r="K4239" s="4"/>
      <c r="L4239" s="4"/>
      <c r="M4239" s="4"/>
      <c r="N4239" s="4"/>
      <c r="O4239" s="4"/>
      <c r="P4239" s="4"/>
      <c r="Q4239" s="4"/>
      <c r="R4239" s="4"/>
      <c r="S4239" s="4"/>
      <c r="T4239" s="4"/>
      <c r="U4239" s="4"/>
      <c r="V4239" s="4"/>
    </row>
    <row r="4240" spans="1:22" x14ac:dyDescent="0.25">
      <c r="A4240" s="312" t="s">
        <v>2271</v>
      </c>
      <c r="B4240" s="47" t="s">
        <v>2827</v>
      </c>
      <c r="C4240" s="140">
        <v>2024</v>
      </c>
      <c r="D4240" s="332">
        <v>0.38</v>
      </c>
      <c r="E4240" s="55">
        <v>1</v>
      </c>
      <c r="F4240" s="434">
        <v>10</v>
      </c>
      <c r="G4240" s="297">
        <v>24.840049999999998</v>
      </c>
      <c r="H4240" s="289"/>
      <c r="I4240" s="4"/>
      <c r="J4240" s="4"/>
      <c r="K4240" s="4"/>
      <c r="L4240" s="4"/>
      <c r="M4240" s="4"/>
      <c r="N4240" s="4"/>
      <c r="O4240" s="4"/>
      <c r="P4240" s="4"/>
      <c r="Q4240" s="4"/>
      <c r="R4240" s="4"/>
      <c r="S4240" s="4"/>
      <c r="T4240" s="4"/>
      <c r="U4240" s="4"/>
      <c r="V4240" s="4"/>
    </row>
    <row r="4241" spans="1:22" x14ac:dyDescent="0.25">
      <c r="A4241" s="312" t="s">
        <v>2271</v>
      </c>
      <c r="B4241" s="47" t="s">
        <v>2828</v>
      </c>
      <c r="C4241" s="140">
        <v>2024</v>
      </c>
      <c r="D4241" s="332">
        <v>0.38</v>
      </c>
      <c r="E4241" s="55">
        <v>1</v>
      </c>
      <c r="F4241" s="434">
        <v>5</v>
      </c>
      <c r="G4241" s="297">
        <v>24.864909999999998</v>
      </c>
      <c r="H4241" s="289"/>
      <c r="I4241" s="4"/>
      <c r="J4241" s="4"/>
      <c r="K4241" s="4"/>
      <c r="L4241" s="4"/>
      <c r="M4241" s="4"/>
      <c r="N4241" s="4"/>
      <c r="O4241" s="4"/>
      <c r="P4241" s="4"/>
      <c r="Q4241" s="4"/>
      <c r="R4241" s="4"/>
      <c r="S4241" s="4"/>
      <c r="T4241" s="4"/>
      <c r="U4241" s="4"/>
      <c r="V4241" s="4"/>
    </row>
    <row r="4242" spans="1:22" x14ac:dyDescent="0.25">
      <c r="A4242" s="312" t="s">
        <v>2271</v>
      </c>
      <c r="B4242" s="47" t="s">
        <v>2829</v>
      </c>
      <c r="C4242" s="140">
        <v>2024</v>
      </c>
      <c r="D4242" s="332">
        <v>0.38</v>
      </c>
      <c r="E4242" s="55">
        <v>1</v>
      </c>
      <c r="F4242" s="434">
        <v>10</v>
      </c>
      <c r="G4242" s="297">
        <v>24.864909999999998</v>
      </c>
      <c r="H4242" s="289"/>
      <c r="I4242" s="4"/>
      <c r="J4242" s="4"/>
      <c r="K4242" s="4"/>
      <c r="L4242" s="4"/>
      <c r="M4242" s="4"/>
      <c r="N4242" s="4"/>
      <c r="O4242" s="4"/>
      <c r="P4242" s="4"/>
      <c r="Q4242" s="4"/>
      <c r="R4242" s="4"/>
      <c r="S4242" s="4"/>
      <c r="T4242" s="4"/>
      <c r="U4242" s="4"/>
      <c r="V4242" s="4"/>
    </row>
    <row r="4243" spans="1:22" x14ac:dyDescent="0.25">
      <c r="A4243" s="312" t="s">
        <v>2271</v>
      </c>
      <c r="B4243" s="47" t="s">
        <v>2830</v>
      </c>
      <c r="C4243" s="140">
        <v>2024</v>
      </c>
      <c r="D4243" s="332">
        <v>0.38</v>
      </c>
      <c r="E4243" s="55">
        <v>1</v>
      </c>
      <c r="F4243" s="434">
        <v>15</v>
      </c>
      <c r="G4243" s="297">
        <v>24.864919999999998</v>
      </c>
      <c r="H4243" s="289"/>
      <c r="I4243" s="4"/>
      <c r="J4243" s="4"/>
      <c r="K4243" s="4"/>
      <c r="L4243" s="4"/>
      <c r="M4243" s="4"/>
      <c r="N4243" s="4"/>
      <c r="O4243" s="4"/>
      <c r="P4243" s="4"/>
      <c r="Q4243" s="4"/>
      <c r="R4243" s="4"/>
      <c r="S4243" s="4"/>
      <c r="T4243" s="4"/>
      <c r="U4243" s="4"/>
      <c r="V4243" s="4"/>
    </row>
    <row r="4244" spans="1:22" x14ac:dyDescent="0.25">
      <c r="A4244" s="312" t="s">
        <v>2271</v>
      </c>
      <c r="B4244" s="47" t="s">
        <v>2831</v>
      </c>
      <c r="C4244" s="140">
        <v>2024</v>
      </c>
      <c r="D4244" s="332">
        <v>0.38</v>
      </c>
      <c r="E4244" s="55">
        <v>1</v>
      </c>
      <c r="F4244" s="434">
        <v>10</v>
      </c>
      <c r="G4244" s="297">
        <v>24.86486</v>
      </c>
      <c r="H4244" s="289"/>
      <c r="I4244" s="4"/>
      <c r="J4244" s="4"/>
      <c r="K4244" s="4"/>
      <c r="L4244" s="4"/>
      <c r="M4244" s="4"/>
      <c r="N4244" s="4"/>
      <c r="O4244" s="4"/>
      <c r="P4244" s="4"/>
      <c r="Q4244" s="4"/>
      <c r="R4244" s="4"/>
      <c r="S4244" s="4"/>
      <c r="T4244" s="4"/>
      <c r="U4244" s="4"/>
      <c r="V4244" s="4"/>
    </row>
    <row r="4245" spans="1:22" x14ac:dyDescent="0.25">
      <c r="A4245" s="312" t="s">
        <v>2271</v>
      </c>
      <c r="B4245" s="47" t="s">
        <v>2832</v>
      </c>
      <c r="C4245" s="140">
        <v>2024</v>
      </c>
      <c r="D4245" s="332">
        <v>0.38</v>
      </c>
      <c r="E4245" s="55">
        <v>1</v>
      </c>
      <c r="F4245" s="434">
        <v>15</v>
      </c>
      <c r="G4245" s="297">
        <v>24.864919999999998</v>
      </c>
      <c r="H4245" s="289"/>
      <c r="I4245" s="4"/>
      <c r="J4245" s="4"/>
      <c r="K4245" s="4"/>
      <c r="L4245" s="4"/>
      <c r="M4245" s="4"/>
      <c r="N4245" s="4"/>
      <c r="O4245" s="4"/>
      <c r="P4245" s="4"/>
      <c r="Q4245" s="4"/>
      <c r="R4245" s="4"/>
      <c r="S4245" s="4"/>
      <c r="T4245" s="4"/>
      <c r="U4245" s="4"/>
      <c r="V4245" s="4"/>
    </row>
    <row r="4246" spans="1:22" x14ac:dyDescent="0.25">
      <c r="A4246" s="312" t="s">
        <v>2271</v>
      </c>
      <c r="B4246" s="47" t="s">
        <v>2833</v>
      </c>
      <c r="C4246" s="140">
        <v>2024</v>
      </c>
      <c r="D4246" s="332">
        <v>0.38</v>
      </c>
      <c r="E4246" s="55">
        <v>1</v>
      </c>
      <c r="F4246" s="434">
        <v>5</v>
      </c>
      <c r="G4246" s="297">
        <v>51.522860000000001</v>
      </c>
      <c r="H4246" s="289"/>
      <c r="I4246" s="4"/>
      <c r="J4246" s="4"/>
      <c r="K4246" s="4"/>
      <c r="L4246" s="4"/>
      <c r="M4246" s="4"/>
      <c r="N4246" s="4"/>
      <c r="O4246" s="4"/>
      <c r="P4246" s="4"/>
      <c r="Q4246" s="4"/>
      <c r="R4246" s="4"/>
      <c r="S4246" s="4"/>
      <c r="T4246" s="4"/>
      <c r="U4246" s="4"/>
      <c r="V4246" s="4"/>
    </row>
    <row r="4247" spans="1:22" x14ac:dyDescent="0.25">
      <c r="A4247" s="312" t="s">
        <v>2271</v>
      </c>
      <c r="B4247" s="47" t="s">
        <v>2834</v>
      </c>
      <c r="C4247" s="140">
        <v>2024</v>
      </c>
      <c r="D4247" s="332">
        <v>0.38</v>
      </c>
      <c r="E4247" s="55">
        <v>1</v>
      </c>
      <c r="F4247" s="434">
        <v>40</v>
      </c>
      <c r="G4247" s="297">
        <v>26.00253</v>
      </c>
      <c r="H4247" s="289"/>
      <c r="I4247" s="4"/>
      <c r="J4247" s="4"/>
      <c r="K4247" s="4"/>
      <c r="L4247" s="4"/>
      <c r="M4247" s="4"/>
      <c r="N4247" s="4"/>
      <c r="O4247" s="4"/>
      <c r="P4247" s="4"/>
      <c r="Q4247" s="4"/>
      <c r="R4247" s="4"/>
      <c r="S4247" s="4"/>
      <c r="T4247" s="4"/>
      <c r="U4247" s="4"/>
      <c r="V4247" s="4"/>
    </row>
    <row r="4248" spans="1:22" x14ac:dyDescent="0.25">
      <c r="A4248" s="312" t="s">
        <v>2271</v>
      </c>
      <c r="B4248" s="47" t="s">
        <v>2835</v>
      </c>
      <c r="C4248" s="140">
        <v>2024</v>
      </c>
      <c r="D4248" s="332">
        <v>0.38</v>
      </c>
      <c r="E4248" s="55">
        <v>1</v>
      </c>
      <c r="F4248" s="434">
        <v>15</v>
      </c>
      <c r="G4248" s="297">
        <v>26.00253</v>
      </c>
      <c r="H4248" s="289"/>
      <c r="I4248" s="4"/>
      <c r="J4248" s="4"/>
      <c r="K4248" s="4"/>
      <c r="L4248" s="4"/>
      <c r="M4248" s="4"/>
      <c r="N4248" s="4"/>
      <c r="O4248" s="4"/>
      <c r="P4248" s="4"/>
      <c r="Q4248" s="4"/>
      <c r="R4248" s="4"/>
      <c r="S4248" s="4"/>
      <c r="T4248" s="4"/>
      <c r="U4248" s="4"/>
      <c r="V4248" s="4"/>
    </row>
    <row r="4249" spans="1:22" ht="25.5" x14ac:dyDescent="0.25">
      <c r="A4249" s="312" t="s">
        <v>2271</v>
      </c>
      <c r="B4249" s="47" t="s">
        <v>2836</v>
      </c>
      <c r="C4249" s="140">
        <v>2024</v>
      </c>
      <c r="D4249" s="332">
        <v>0.38</v>
      </c>
      <c r="E4249" s="55">
        <v>1</v>
      </c>
      <c r="F4249" s="434">
        <v>15</v>
      </c>
      <c r="G4249" s="297">
        <v>26.002970000000001</v>
      </c>
      <c r="H4249" s="289"/>
      <c r="I4249" s="4"/>
      <c r="J4249" s="4"/>
      <c r="K4249" s="4"/>
      <c r="L4249" s="4"/>
      <c r="M4249" s="4"/>
      <c r="N4249" s="4"/>
      <c r="O4249" s="4"/>
      <c r="P4249" s="4"/>
      <c r="Q4249" s="4"/>
      <c r="R4249" s="4"/>
      <c r="S4249" s="4"/>
      <c r="T4249" s="4"/>
      <c r="U4249" s="4"/>
      <c r="V4249" s="4"/>
    </row>
    <row r="4250" spans="1:22" x14ac:dyDescent="0.25">
      <c r="A4250" s="312" t="s">
        <v>2271</v>
      </c>
      <c r="B4250" s="47" t="s">
        <v>2837</v>
      </c>
      <c r="C4250" s="140">
        <v>2024</v>
      </c>
      <c r="D4250" s="332">
        <v>0.38</v>
      </c>
      <c r="E4250" s="55">
        <v>1</v>
      </c>
      <c r="F4250" s="434">
        <v>5</v>
      </c>
      <c r="G4250" s="297">
        <v>26.002970000000001</v>
      </c>
      <c r="H4250" s="289"/>
      <c r="I4250" s="4"/>
      <c r="J4250" s="4"/>
      <c r="K4250" s="4"/>
      <c r="L4250" s="4"/>
      <c r="M4250" s="4"/>
      <c r="N4250" s="4"/>
      <c r="O4250" s="4"/>
      <c r="P4250" s="4"/>
      <c r="Q4250" s="4"/>
      <c r="R4250" s="4"/>
      <c r="S4250" s="4"/>
      <c r="T4250" s="4"/>
      <c r="U4250" s="4"/>
      <c r="V4250" s="4"/>
    </row>
    <row r="4251" spans="1:22" x14ac:dyDescent="0.25">
      <c r="A4251" s="312" t="s">
        <v>2271</v>
      </c>
      <c r="B4251" s="47" t="s">
        <v>2838</v>
      </c>
      <c r="C4251" s="140">
        <v>2024</v>
      </c>
      <c r="D4251" s="332">
        <v>0.38</v>
      </c>
      <c r="E4251" s="55">
        <v>1</v>
      </c>
      <c r="F4251" s="434">
        <v>25</v>
      </c>
      <c r="G4251" s="297">
        <v>26.00573</v>
      </c>
      <c r="H4251" s="289"/>
      <c r="I4251" s="4"/>
      <c r="J4251" s="4"/>
      <c r="K4251" s="4"/>
      <c r="L4251" s="4"/>
      <c r="M4251" s="4"/>
      <c r="N4251" s="4"/>
      <c r="O4251" s="4"/>
      <c r="P4251" s="4"/>
      <c r="Q4251" s="4"/>
      <c r="R4251" s="4"/>
      <c r="S4251" s="4"/>
      <c r="T4251" s="4"/>
      <c r="U4251" s="4"/>
      <c r="V4251" s="4"/>
    </row>
    <row r="4252" spans="1:22" x14ac:dyDescent="0.25">
      <c r="A4252" s="312" t="s">
        <v>2271</v>
      </c>
      <c r="B4252" s="47" t="s">
        <v>2839</v>
      </c>
      <c r="C4252" s="140">
        <v>2024</v>
      </c>
      <c r="D4252" s="332">
        <v>0.38</v>
      </c>
      <c r="E4252" s="55">
        <v>1</v>
      </c>
      <c r="F4252" s="434">
        <v>15</v>
      </c>
      <c r="G4252" s="297">
        <v>26.0059</v>
      </c>
      <c r="H4252" s="289"/>
      <c r="I4252" s="4"/>
      <c r="J4252" s="4"/>
      <c r="K4252" s="4"/>
      <c r="L4252" s="4"/>
      <c r="M4252" s="4"/>
      <c r="N4252" s="4"/>
      <c r="O4252" s="4"/>
      <c r="P4252" s="4"/>
      <c r="Q4252" s="4"/>
      <c r="R4252" s="4"/>
      <c r="S4252" s="4"/>
      <c r="T4252" s="4"/>
      <c r="U4252" s="4"/>
      <c r="V4252" s="4"/>
    </row>
    <row r="4253" spans="1:22" x14ac:dyDescent="0.25">
      <c r="A4253" s="312" t="s">
        <v>2271</v>
      </c>
      <c r="B4253" s="47" t="s">
        <v>2840</v>
      </c>
      <c r="C4253" s="140">
        <v>2024</v>
      </c>
      <c r="D4253" s="332">
        <v>0.38</v>
      </c>
      <c r="E4253" s="55">
        <v>1</v>
      </c>
      <c r="F4253" s="434">
        <v>10</v>
      </c>
      <c r="G4253" s="297">
        <v>26.0059</v>
      </c>
      <c r="H4253" s="289"/>
      <c r="I4253" s="4"/>
      <c r="J4253" s="4"/>
      <c r="K4253" s="4"/>
      <c r="L4253" s="4"/>
      <c r="M4253" s="4"/>
      <c r="N4253" s="4"/>
      <c r="O4253" s="4"/>
      <c r="P4253" s="4"/>
      <c r="Q4253" s="4"/>
      <c r="R4253" s="4"/>
      <c r="S4253" s="4"/>
      <c r="T4253" s="4"/>
      <c r="U4253" s="4"/>
      <c r="V4253" s="4"/>
    </row>
    <row r="4254" spans="1:22" ht="25.5" x14ac:dyDescent="0.25">
      <c r="A4254" s="312" t="s">
        <v>2271</v>
      </c>
      <c r="B4254" s="47" t="s">
        <v>2841</v>
      </c>
      <c r="C4254" s="140">
        <v>2024</v>
      </c>
      <c r="D4254" s="332">
        <v>0.38</v>
      </c>
      <c r="E4254" s="55">
        <v>1</v>
      </c>
      <c r="F4254" s="434">
        <v>15</v>
      </c>
      <c r="G4254" s="297">
        <v>24.139790000000001</v>
      </c>
      <c r="H4254" s="289"/>
      <c r="I4254" s="4"/>
      <c r="J4254" s="4"/>
      <c r="K4254" s="4"/>
      <c r="L4254" s="4"/>
      <c r="M4254" s="4"/>
      <c r="N4254" s="4"/>
      <c r="O4254" s="4"/>
      <c r="P4254" s="4"/>
      <c r="Q4254" s="4"/>
      <c r="R4254" s="4"/>
      <c r="S4254" s="4"/>
      <c r="T4254" s="4"/>
      <c r="U4254" s="4"/>
      <c r="V4254" s="4"/>
    </row>
    <row r="4255" spans="1:22" ht="25.5" x14ac:dyDescent="0.25">
      <c r="A4255" s="312" t="s">
        <v>2271</v>
      </c>
      <c r="B4255" s="47" t="s">
        <v>2842</v>
      </c>
      <c r="C4255" s="140">
        <v>2024</v>
      </c>
      <c r="D4255" s="332">
        <v>0.38</v>
      </c>
      <c r="E4255" s="55">
        <v>1</v>
      </c>
      <c r="F4255" s="434">
        <v>5</v>
      </c>
      <c r="G4255" s="297">
        <v>23.546200000000002</v>
      </c>
      <c r="H4255" s="289"/>
      <c r="I4255" s="4"/>
      <c r="J4255" s="4"/>
      <c r="K4255" s="4"/>
      <c r="L4255" s="4"/>
      <c r="M4255" s="4"/>
      <c r="N4255" s="4"/>
      <c r="O4255" s="4"/>
      <c r="P4255" s="4"/>
      <c r="Q4255" s="4"/>
      <c r="R4255" s="4"/>
      <c r="S4255" s="4"/>
      <c r="T4255" s="4"/>
      <c r="U4255" s="4"/>
      <c r="V4255" s="4"/>
    </row>
    <row r="4256" spans="1:22" ht="25.5" x14ac:dyDescent="0.25">
      <c r="A4256" s="312" t="s">
        <v>2271</v>
      </c>
      <c r="B4256" s="47" t="s">
        <v>2843</v>
      </c>
      <c r="C4256" s="140">
        <v>2024</v>
      </c>
      <c r="D4256" s="332">
        <v>0.38</v>
      </c>
      <c r="E4256" s="55">
        <v>1</v>
      </c>
      <c r="F4256" s="434">
        <v>5</v>
      </c>
      <c r="G4256" s="297">
        <v>23.546689999999998</v>
      </c>
      <c r="H4256" s="289"/>
      <c r="I4256" s="4"/>
      <c r="J4256" s="4"/>
      <c r="K4256" s="4"/>
      <c r="L4256" s="4"/>
      <c r="M4256" s="4"/>
      <c r="N4256" s="4"/>
      <c r="O4256" s="4"/>
      <c r="P4256" s="4"/>
      <c r="Q4256" s="4"/>
      <c r="R4256" s="4"/>
      <c r="S4256" s="4"/>
      <c r="T4256" s="4"/>
      <c r="U4256" s="4"/>
      <c r="V4256" s="4"/>
    </row>
    <row r="4257" spans="1:22" ht="25.5" x14ac:dyDescent="0.25">
      <c r="A4257" s="312" t="s">
        <v>2271</v>
      </c>
      <c r="B4257" s="47" t="s">
        <v>2844</v>
      </c>
      <c r="C4257" s="140">
        <v>2024</v>
      </c>
      <c r="D4257" s="332">
        <v>0.38</v>
      </c>
      <c r="E4257" s="55">
        <v>1</v>
      </c>
      <c r="F4257" s="434">
        <v>8</v>
      </c>
      <c r="G4257" s="297">
        <v>23.655660000000001</v>
      </c>
      <c r="H4257" s="289"/>
      <c r="I4257" s="4"/>
      <c r="J4257" s="4"/>
      <c r="K4257" s="4"/>
      <c r="L4257" s="4"/>
      <c r="M4257" s="4"/>
      <c r="N4257" s="4"/>
      <c r="O4257" s="4"/>
      <c r="P4257" s="4"/>
      <c r="Q4257" s="4"/>
      <c r="R4257" s="4"/>
      <c r="S4257" s="4"/>
      <c r="T4257" s="4"/>
      <c r="U4257" s="4"/>
      <c r="V4257" s="4"/>
    </row>
    <row r="4258" spans="1:22" ht="25.5" x14ac:dyDescent="0.25">
      <c r="A4258" s="312" t="s">
        <v>2271</v>
      </c>
      <c r="B4258" s="47" t="s">
        <v>2845</v>
      </c>
      <c r="C4258" s="140">
        <v>2024</v>
      </c>
      <c r="D4258" s="332">
        <v>0.38</v>
      </c>
      <c r="E4258" s="55">
        <v>1</v>
      </c>
      <c r="F4258" s="434">
        <v>3</v>
      </c>
      <c r="G4258" s="297">
        <v>23.420990000000003</v>
      </c>
      <c r="H4258" s="289"/>
      <c r="I4258" s="4"/>
      <c r="J4258" s="4"/>
      <c r="K4258" s="4"/>
      <c r="L4258" s="4"/>
      <c r="M4258" s="4"/>
      <c r="N4258" s="4"/>
      <c r="O4258" s="4"/>
      <c r="P4258" s="4"/>
      <c r="Q4258" s="4"/>
      <c r="R4258" s="4"/>
      <c r="S4258" s="4"/>
      <c r="T4258" s="4"/>
      <c r="U4258" s="4"/>
      <c r="V4258" s="4"/>
    </row>
    <row r="4259" spans="1:22" ht="25.5" x14ac:dyDescent="0.25">
      <c r="A4259" s="312" t="s">
        <v>2271</v>
      </c>
      <c r="B4259" s="47" t="s">
        <v>2846</v>
      </c>
      <c r="C4259" s="140">
        <v>2024</v>
      </c>
      <c r="D4259" s="332">
        <v>0.38</v>
      </c>
      <c r="E4259" s="55">
        <v>1</v>
      </c>
      <c r="F4259" s="434">
        <v>15</v>
      </c>
      <c r="G4259" s="297">
        <v>23.420950000000001</v>
      </c>
      <c r="H4259" s="289"/>
      <c r="I4259" s="4"/>
      <c r="J4259" s="4"/>
      <c r="K4259" s="4"/>
      <c r="L4259" s="4"/>
      <c r="M4259" s="4"/>
      <c r="N4259" s="4"/>
      <c r="O4259" s="4"/>
      <c r="P4259" s="4"/>
      <c r="Q4259" s="4"/>
      <c r="R4259" s="4"/>
      <c r="S4259" s="4"/>
      <c r="T4259" s="4"/>
      <c r="U4259" s="4"/>
      <c r="V4259" s="4"/>
    </row>
    <row r="4260" spans="1:22" ht="25.5" x14ac:dyDescent="0.25">
      <c r="A4260" s="312" t="s">
        <v>2271</v>
      </c>
      <c r="B4260" s="47" t="s">
        <v>2847</v>
      </c>
      <c r="C4260" s="140">
        <v>2024</v>
      </c>
      <c r="D4260" s="332">
        <v>0.38</v>
      </c>
      <c r="E4260" s="55">
        <v>1</v>
      </c>
      <c r="F4260" s="434">
        <v>8</v>
      </c>
      <c r="G4260" s="297">
        <v>23.420990000000003</v>
      </c>
      <c r="H4260" s="289"/>
      <c r="I4260" s="4"/>
      <c r="J4260" s="4"/>
      <c r="K4260" s="4"/>
      <c r="L4260" s="4"/>
      <c r="M4260" s="4"/>
      <c r="N4260" s="4"/>
      <c r="O4260" s="4"/>
      <c r="P4260" s="4"/>
      <c r="Q4260" s="4"/>
      <c r="R4260" s="4"/>
      <c r="S4260" s="4"/>
      <c r="T4260" s="4"/>
      <c r="U4260" s="4"/>
      <c r="V4260" s="4"/>
    </row>
    <row r="4261" spans="1:22" ht="38.25" x14ac:dyDescent="0.25">
      <c r="A4261" s="312" t="s">
        <v>2271</v>
      </c>
      <c r="B4261" s="47" t="s">
        <v>2848</v>
      </c>
      <c r="C4261" s="140">
        <v>2024</v>
      </c>
      <c r="D4261" s="332">
        <v>0.38</v>
      </c>
      <c r="E4261" s="55">
        <v>1</v>
      </c>
      <c r="F4261" s="434">
        <v>15</v>
      </c>
      <c r="G4261" s="297">
        <v>30.875319999999999</v>
      </c>
      <c r="H4261" s="289"/>
      <c r="I4261" s="4"/>
      <c r="J4261" s="4"/>
      <c r="K4261" s="4"/>
      <c r="L4261" s="4"/>
      <c r="M4261" s="4"/>
      <c r="N4261" s="4"/>
      <c r="O4261" s="4"/>
      <c r="P4261" s="4"/>
      <c r="Q4261" s="4"/>
      <c r="R4261" s="4"/>
      <c r="S4261" s="4"/>
      <c r="T4261" s="4"/>
      <c r="U4261" s="4"/>
      <c r="V4261" s="4"/>
    </row>
    <row r="4262" spans="1:22" x14ac:dyDescent="0.25">
      <c r="A4262" s="312" t="s">
        <v>2271</v>
      </c>
      <c r="B4262" s="47" t="s">
        <v>2849</v>
      </c>
      <c r="C4262" s="140">
        <v>2024</v>
      </c>
      <c r="D4262" s="332">
        <v>0.38</v>
      </c>
      <c r="E4262" s="55">
        <v>1</v>
      </c>
      <c r="F4262" s="434">
        <v>250</v>
      </c>
      <c r="G4262" s="297">
        <v>29.457630000000002</v>
      </c>
      <c r="H4262" s="289"/>
      <c r="I4262" s="4"/>
      <c r="J4262" s="4"/>
      <c r="K4262" s="4"/>
      <c r="L4262" s="4"/>
      <c r="M4262" s="4"/>
      <c r="N4262" s="4"/>
      <c r="O4262" s="4"/>
      <c r="P4262" s="4"/>
      <c r="Q4262" s="4"/>
      <c r="R4262" s="4"/>
      <c r="S4262" s="4"/>
      <c r="T4262" s="4"/>
      <c r="U4262" s="4"/>
      <c r="V4262" s="4"/>
    </row>
    <row r="4263" spans="1:22" x14ac:dyDescent="0.25">
      <c r="A4263" s="312" t="s">
        <v>2271</v>
      </c>
      <c r="B4263" s="47" t="s">
        <v>2850</v>
      </c>
      <c r="C4263" s="140">
        <v>2024</v>
      </c>
      <c r="D4263" s="332">
        <v>0.38</v>
      </c>
      <c r="E4263" s="55">
        <v>1</v>
      </c>
      <c r="F4263" s="434">
        <v>10</v>
      </c>
      <c r="G4263" s="297">
        <v>29.457630000000002</v>
      </c>
      <c r="H4263" s="289"/>
      <c r="I4263" s="4"/>
      <c r="J4263" s="4"/>
      <c r="K4263" s="4"/>
      <c r="L4263" s="4"/>
      <c r="M4263" s="4"/>
      <c r="N4263" s="4"/>
      <c r="O4263" s="4"/>
      <c r="P4263" s="4"/>
      <c r="Q4263" s="4"/>
      <c r="R4263" s="4"/>
      <c r="S4263" s="4"/>
      <c r="T4263" s="4"/>
      <c r="U4263" s="4"/>
      <c r="V4263" s="4"/>
    </row>
    <row r="4264" spans="1:22" x14ac:dyDescent="0.25">
      <c r="A4264" s="312" t="s">
        <v>2271</v>
      </c>
      <c r="B4264" s="47" t="s">
        <v>2851</v>
      </c>
      <c r="C4264" s="140">
        <v>2024</v>
      </c>
      <c r="D4264" s="332">
        <v>0.38</v>
      </c>
      <c r="E4264" s="55">
        <v>1</v>
      </c>
      <c r="F4264" s="434">
        <v>15</v>
      </c>
      <c r="G4264" s="297">
        <v>29.553279999999997</v>
      </c>
      <c r="H4264" s="289"/>
      <c r="I4264" s="4"/>
      <c r="J4264" s="4"/>
      <c r="K4264" s="4"/>
      <c r="L4264" s="4"/>
      <c r="M4264" s="4"/>
      <c r="N4264" s="4"/>
      <c r="O4264" s="4"/>
      <c r="P4264" s="4"/>
      <c r="Q4264" s="4"/>
      <c r="R4264" s="4"/>
      <c r="S4264" s="4"/>
      <c r="T4264" s="4"/>
      <c r="U4264" s="4"/>
      <c r="V4264" s="4"/>
    </row>
    <row r="4265" spans="1:22" x14ac:dyDescent="0.25">
      <c r="A4265" s="312" t="s">
        <v>2271</v>
      </c>
      <c r="B4265" s="47" t="s">
        <v>2852</v>
      </c>
      <c r="C4265" s="140">
        <v>2024</v>
      </c>
      <c r="D4265" s="332">
        <v>0.38</v>
      </c>
      <c r="E4265" s="55">
        <v>1</v>
      </c>
      <c r="F4265" s="434">
        <v>10</v>
      </c>
      <c r="G4265" s="297">
        <v>29.582979999999999</v>
      </c>
      <c r="H4265" s="289"/>
      <c r="I4265" s="4"/>
      <c r="J4265" s="4"/>
      <c r="K4265" s="4"/>
      <c r="L4265" s="4"/>
      <c r="M4265" s="4"/>
      <c r="N4265" s="4"/>
      <c r="O4265" s="4"/>
      <c r="P4265" s="4"/>
      <c r="Q4265" s="4"/>
      <c r="R4265" s="4"/>
      <c r="S4265" s="4"/>
      <c r="T4265" s="4"/>
      <c r="U4265" s="4"/>
      <c r="V4265" s="4"/>
    </row>
    <row r="4266" spans="1:22" x14ac:dyDescent="0.25">
      <c r="A4266" s="312" t="s">
        <v>2271</v>
      </c>
      <c r="B4266" s="47" t="s">
        <v>2853</v>
      </c>
      <c r="C4266" s="140">
        <v>2024</v>
      </c>
      <c r="D4266" s="332">
        <v>0.38</v>
      </c>
      <c r="E4266" s="55">
        <v>1</v>
      </c>
      <c r="F4266" s="434">
        <v>10</v>
      </c>
      <c r="G4266" s="297">
        <v>33.640650000000001</v>
      </c>
      <c r="H4266" s="289"/>
      <c r="I4266" s="4"/>
      <c r="J4266" s="4"/>
      <c r="K4266" s="4"/>
      <c r="L4266" s="4"/>
      <c r="M4266" s="4"/>
      <c r="N4266" s="4"/>
      <c r="O4266" s="4"/>
      <c r="P4266" s="4"/>
      <c r="Q4266" s="4"/>
      <c r="R4266" s="4"/>
      <c r="S4266" s="4"/>
      <c r="T4266" s="4"/>
      <c r="U4266" s="4"/>
      <c r="V4266" s="4"/>
    </row>
    <row r="4267" spans="1:22" x14ac:dyDescent="0.25">
      <c r="A4267" s="312" t="s">
        <v>2271</v>
      </c>
      <c r="B4267" s="47" t="s">
        <v>2854</v>
      </c>
      <c r="C4267" s="140">
        <v>2024</v>
      </c>
      <c r="D4267" s="332">
        <v>0.38</v>
      </c>
      <c r="E4267" s="55">
        <v>1</v>
      </c>
      <c r="F4267" s="434">
        <v>9</v>
      </c>
      <c r="G4267" s="297">
        <v>25.379560000000001</v>
      </c>
      <c r="H4267" s="289"/>
      <c r="I4267" s="4"/>
      <c r="J4267" s="4"/>
      <c r="K4267" s="4"/>
      <c r="L4267" s="4"/>
      <c r="M4267" s="4"/>
      <c r="N4267" s="4"/>
      <c r="O4267" s="4"/>
      <c r="P4267" s="4"/>
      <c r="Q4267" s="4"/>
      <c r="R4267" s="4"/>
      <c r="S4267" s="4"/>
      <c r="T4267" s="4"/>
      <c r="U4267" s="4"/>
      <c r="V4267" s="4"/>
    </row>
    <row r="4268" spans="1:22" x14ac:dyDescent="0.25">
      <c r="A4268" s="312" t="s">
        <v>2271</v>
      </c>
      <c r="B4268" s="47" t="s">
        <v>2855</v>
      </c>
      <c r="C4268" s="140">
        <v>2024</v>
      </c>
      <c r="D4268" s="332">
        <v>0.38</v>
      </c>
      <c r="E4268" s="55">
        <v>1</v>
      </c>
      <c r="F4268" s="434">
        <v>10</v>
      </c>
      <c r="G4268" s="297">
        <v>25.380110000000002</v>
      </c>
      <c r="H4268" s="289"/>
      <c r="I4268" s="4"/>
      <c r="J4268" s="4"/>
      <c r="K4268" s="4"/>
      <c r="L4268" s="4"/>
      <c r="M4268" s="4"/>
      <c r="N4268" s="4"/>
      <c r="O4268" s="4"/>
      <c r="P4268" s="4"/>
      <c r="Q4268" s="4"/>
      <c r="R4268" s="4"/>
      <c r="S4268" s="4"/>
      <c r="T4268" s="4"/>
      <c r="U4268" s="4"/>
      <c r="V4268" s="4"/>
    </row>
    <row r="4269" spans="1:22" x14ac:dyDescent="0.25">
      <c r="A4269" s="312" t="s">
        <v>2271</v>
      </c>
      <c r="B4269" s="47" t="s">
        <v>2856</v>
      </c>
      <c r="C4269" s="140">
        <v>2024</v>
      </c>
      <c r="D4269" s="332">
        <v>0.38</v>
      </c>
      <c r="E4269" s="55">
        <v>1</v>
      </c>
      <c r="F4269" s="434">
        <v>25</v>
      </c>
      <c r="G4269" s="297">
        <v>33.752679999999998</v>
      </c>
      <c r="H4269" s="289"/>
      <c r="I4269" s="4"/>
      <c r="J4269" s="4"/>
      <c r="K4269" s="4"/>
      <c r="L4269" s="4"/>
      <c r="M4269" s="4"/>
      <c r="N4269" s="4"/>
      <c r="O4269" s="4"/>
      <c r="P4269" s="4"/>
      <c r="Q4269" s="4"/>
      <c r="R4269" s="4"/>
      <c r="S4269" s="4"/>
      <c r="T4269" s="4"/>
      <c r="U4269" s="4"/>
      <c r="V4269" s="4"/>
    </row>
    <row r="4270" spans="1:22" ht="38.25" x14ac:dyDescent="0.25">
      <c r="A4270" s="312" t="s">
        <v>2271</v>
      </c>
      <c r="B4270" s="47" t="s">
        <v>2857</v>
      </c>
      <c r="C4270" s="140">
        <v>2024</v>
      </c>
      <c r="D4270" s="332">
        <v>0.38</v>
      </c>
      <c r="E4270" s="55">
        <v>1</v>
      </c>
      <c r="F4270" s="434">
        <v>15</v>
      </c>
      <c r="G4270" s="297">
        <v>42.902999999999999</v>
      </c>
      <c r="H4270" s="289"/>
      <c r="I4270" s="4"/>
      <c r="J4270" s="4"/>
      <c r="K4270" s="4"/>
      <c r="L4270" s="4"/>
      <c r="M4270" s="4"/>
      <c r="N4270" s="4"/>
      <c r="O4270" s="4"/>
      <c r="P4270" s="4"/>
      <c r="Q4270" s="4"/>
      <c r="R4270" s="4"/>
      <c r="S4270" s="4"/>
      <c r="T4270" s="4"/>
      <c r="U4270" s="4"/>
      <c r="V4270" s="4"/>
    </row>
    <row r="4271" spans="1:22" ht="38.25" x14ac:dyDescent="0.25">
      <c r="A4271" s="312" t="s">
        <v>2271</v>
      </c>
      <c r="B4271" s="47" t="s">
        <v>2858</v>
      </c>
      <c r="C4271" s="140">
        <v>2024</v>
      </c>
      <c r="D4271" s="332">
        <v>0.38</v>
      </c>
      <c r="E4271" s="55">
        <v>1</v>
      </c>
      <c r="F4271" s="434">
        <v>15</v>
      </c>
      <c r="G4271" s="297">
        <v>35.000209999999996</v>
      </c>
      <c r="H4271" s="289"/>
      <c r="I4271" s="4"/>
      <c r="J4271" s="4"/>
      <c r="K4271" s="4"/>
      <c r="L4271" s="4"/>
      <c r="M4271" s="4"/>
      <c r="N4271" s="4"/>
      <c r="O4271" s="4"/>
      <c r="P4271" s="4"/>
      <c r="Q4271" s="4"/>
      <c r="R4271" s="4"/>
      <c r="S4271" s="4"/>
      <c r="T4271" s="4"/>
      <c r="U4271" s="4"/>
      <c r="V4271" s="4"/>
    </row>
    <row r="4272" spans="1:22" ht="25.5" x14ac:dyDescent="0.25">
      <c r="A4272" s="312" t="s">
        <v>2271</v>
      </c>
      <c r="B4272" s="47" t="s">
        <v>2859</v>
      </c>
      <c r="C4272" s="140">
        <v>2024</v>
      </c>
      <c r="D4272" s="332">
        <v>0.38</v>
      </c>
      <c r="E4272" s="55">
        <v>1</v>
      </c>
      <c r="F4272" s="434">
        <v>15</v>
      </c>
      <c r="G4272" s="297">
        <v>31.333919999999999</v>
      </c>
      <c r="H4272" s="289"/>
      <c r="I4272" s="4"/>
      <c r="J4272" s="4"/>
      <c r="K4272" s="4"/>
      <c r="L4272" s="4"/>
      <c r="M4272" s="4"/>
      <c r="N4272" s="4"/>
      <c r="O4272" s="4"/>
      <c r="P4272" s="4"/>
      <c r="Q4272" s="4"/>
      <c r="R4272" s="4"/>
      <c r="S4272" s="4"/>
      <c r="T4272" s="4"/>
      <c r="U4272" s="4"/>
      <c r="V4272" s="4"/>
    </row>
    <row r="4273" spans="1:22" ht="25.5" x14ac:dyDescent="0.25">
      <c r="A4273" s="312" t="s">
        <v>2271</v>
      </c>
      <c r="B4273" s="47" t="s">
        <v>2860</v>
      </c>
      <c r="C4273" s="140">
        <v>2024</v>
      </c>
      <c r="D4273" s="332">
        <v>0.38</v>
      </c>
      <c r="E4273" s="55">
        <v>1</v>
      </c>
      <c r="F4273" s="434">
        <v>15</v>
      </c>
      <c r="G4273" s="297">
        <v>23.637139999999999</v>
      </c>
      <c r="H4273" s="289"/>
      <c r="I4273" s="4"/>
      <c r="J4273" s="4"/>
      <c r="K4273" s="4"/>
      <c r="L4273" s="4"/>
      <c r="M4273" s="4"/>
      <c r="N4273" s="4"/>
      <c r="O4273" s="4"/>
      <c r="P4273" s="4"/>
      <c r="Q4273" s="4"/>
      <c r="R4273" s="4"/>
      <c r="S4273" s="4"/>
      <c r="T4273" s="4"/>
      <c r="U4273" s="4"/>
      <c r="V4273" s="4"/>
    </row>
    <row r="4274" spans="1:22" ht="25.5" x14ac:dyDescent="0.25">
      <c r="A4274" s="312" t="s">
        <v>2271</v>
      </c>
      <c r="B4274" s="47" t="s">
        <v>2861</v>
      </c>
      <c r="C4274" s="140">
        <v>2024</v>
      </c>
      <c r="D4274" s="332">
        <v>0.38</v>
      </c>
      <c r="E4274" s="55">
        <v>1</v>
      </c>
      <c r="F4274" s="434">
        <v>15</v>
      </c>
      <c r="G4274" s="297">
        <v>23.679749999999999</v>
      </c>
      <c r="H4274" s="289"/>
      <c r="I4274" s="4"/>
      <c r="J4274" s="4"/>
      <c r="K4274" s="4"/>
      <c r="L4274" s="4"/>
      <c r="M4274" s="4"/>
      <c r="N4274" s="4"/>
      <c r="O4274" s="4"/>
      <c r="P4274" s="4"/>
      <c r="Q4274" s="4"/>
      <c r="R4274" s="4"/>
      <c r="S4274" s="4"/>
      <c r="T4274" s="4"/>
      <c r="U4274" s="4"/>
      <c r="V4274" s="4"/>
    </row>
    <row r="4275" spans="1:22" ht="38.25" x14ac:dyDescent="0.25">
      <c r="A4275" s="312" t="s">
        <v>2271</v>
      </c>
      <c r="B4275" s="47" t="s">
        <v>2862</v>
      </c>
      <c r="C4275" s="140">
        <v>2024</v>
      </c>
      <c r="D4275" s="332">
        <v>0.38</v>
      </c>
      <c r="E4275" s="55">
        <v>1</v>
      </c>
      <c r="F4275" s="434">
        <v>10</v>
      </c>
      <c r="G4275" s="297">
        <v>23.951180000000001</v>
      </c>
      <c r="H4275" s="289"/>
      <c r="I4275" s="4"/>
      <c r="J4275" s="4"/>
      <c r="K4275" s="4"/>
      <c r="L4275" s="4"/>
      <c r="M4275" s="4"/>
      <c r="N4275" s="4"/>
      <c r="O4275" s="4"/>
      <c r="P4275" s="4"/>
      <c r="Q4275" s="4"/>
      <c r="R4275" s="4"/>
      <c r="S4275" s="4"/>
      <c r="T4275" s="4"/>
      <c r="U4275" s="4"/>
      <c r="V4275" s="4"/>
    </row>
    <row r="4276" spans="1:22" ht="25.5" x14ac:dyDescent="0.25">
      <c r="A4276" s="312" t="s">
        <v>2271</v>
      </c>
      <c r="B4276" s="47" t="s">
        <v>2863</v>
      </c>
      <c r="C4276" s="140">
        <v>2024</v>
      </c>
      <c r="D4276" s="332">
        <v>0.38</v>
      </c>
      <c r="E4276" s="55">
        <v>1</v>
      </c>
      <c r="F4276" s="434">
        <v>15</v>
      </c>
      <c r="G4276" s="297">
        <v>23.951180000000001</v>
      </c>
      <c r="H4276" s="289"/>
      <c r="I4276" s="4"/>
      <c r="J4276" s="4"/>
      <c r="K4276" s="4"/>
      <c r="L4276" s="4"/>
      <c r="M4276" s="4"/>
      <c r="N4276" s="4"/>
      <c r="O4276" s="4"/>
      <c r="P4276" s="4"/>
      <c r="Q4276" s="4"/>
      <c r="R4276" s="4"/>
      <c r="S4276" s="4"/>
      <c r="T4276" s="4"/>
      <c r="U4276" s="4"/>
      <c r="V4276" s="4"/>
    </row>
    <row r="4277" spans="1:22" ht="25.5" x14ac:dyDescent="0.25">
      <c r="A4277" s="312" t="s">
        <v>2271</v>
      </c>
      <c r="B4277" s="47" t="s">
        <v>2864</v>
      </c>
      <c r="C4277" s="140">
        <v>2024</v>
      </c>
      <c r="D4277" s="332">
        <v>0.38</v>
      </c>
      <c r="E4277" s="55">
        <v>1</v>
      </c>
      <c r="F4277" s="434">
        <v>10</v>
      </c>
      <c r="G4277" s="297">
        <v>23.423380000000002</v>
      </c>
      <c r="H4277" s="289"/>
      <c r="I4277" s="4"/>
      <c r="J4277" s="4"/>
      <c r="K4277" s="4"/>
      <c r="L4277" s="4"/>
      <c r="M4277" s="4"/>
      <c r="N4277" s="4"/>
      <c r="O4277" s="4"/>
      <c r="P4277" s="4"/>
      <c r="Q4277" s="4"/>
      <c r="R4277" s="4"/>
      <c r="S4277" s="4"/>
      <c r="T4277" s="4"/>
      <c r="U4277" s="4"/>
      <c r="V4277" s="4"/>
    </row>
    <row r="4278" spans="1:22" ht="38.25" x14ac:dyDescent="0.25">
      <c r="A4278" s="312" t="s">
        <v>2271</v>
      </c>
      <c r="B4278" s="47" t="s">
        <v>2865</v>
      </c>
      <c r="C4278" s="140">
        <v>2024</v>
      </c>
      <c r="D4278" s="332">
        <v>0.38</v>
      </c>
      <c r="E4278" s="55">
        <v>1</v>
      </c>
      <c r="F4278" s="434">
        <v>9</v>
      </c>
      <c r="G4278" s="297">
        <v>23.423549999999999</v>
      </c>
      <c r="H4278" s="289"/>
      <c r="I4278" s="4"/>
      <c r="J4278" s="4"/>
      <c r="K4278" s="4"/>
      <c r="L4278" s="4"/>
      <c r="M4278" s="4"/>
      <c r="N4278" s="4"/>
      <c r="O4278" s="4"/>
      <c r="P4278" s="4"/>
      <c r="Q4278" s="4"/>
      <c r="R4278" s="4"/>
      <c r="S4278" s="4"/>
      <c r="T4278" s="4"/>
      <c r="U4278" s="4"/>
      <c r="V4278" s="4"/>
    </row>
    <row r="4279" spans="1:22" ht="25.5" x14ac:dyDescent="0.25">
      <c r="A4279" s="312" t="s">
        <v>2271</v>
      </c>
      <c r="B4279" s="47" t="s">
        <v>2866</v>
      </c>
      <c r="C4279" s="140">
        <v>2024</v>
      </c>
      <c r="D4279" s="332">
        <v>0.38</v>
      </c>
      <c r="E4279" s="55">
        <v>1</v>
      </c>
      <c r="F4279" s="434">
        <v>15</v>
      </c>
      <c r="G4279" s="297">
        <v>23.6815</v>
      </c>
      <c r="H4279" s="289"/>
      <c r="I4279" s="4"/>
      <c r="J4279" s="4"/>
      <c r="K4279" s="4"/>
      <c r="L4279" s="4"/>
      <c r="M4279" s="4"/>
      <c r="N4279" s="4"/>
      <c r="O4279" s="4"/>
      <c r="P4279" s="4"/>
      <c r="Q4279" s="4"/>
      <c r="R4279" s="4"/>
      <c r="S4279" s="4"/>
      <c r="T4279" s="4"/>
      <c r="U4279" s="4"/>
      <c r="V4279" s="4"/>
    </row>
    <row r="4280" spans="1:22" ht="38.25" x14ac:dyDescent="0.25">
      <c r="A4280" s="312" t="s">
        <v>2271</v>
      </c>
      <c r="B4280" s="47" t="s">
        <v>2867</v>
      </c>
      <c r="C4280" s="140">
        <v>2024</v>
      </c>
      <c r="D4280" s="332">
        <v>0.38</v>
      </c>
      <c r="E4280" s="55">
        <v>1</v>
      </c>
      <c r="F4280" s="434">
        <v>8</v>
      </c>
      <c r="G4280" s="297">
        <v>23.836009999999998</v>
      </c>
      <c r="H4280" s="289"/>
      <c r="I4280" s="4"/>
      <c r="J4280" s="4"/>
      <c r="K4280" s="4"/>
      <c r="L4280" s="4"/>
      <c r="M4280" s="4"/>
      <c r="N4280" s="4"/>
      <c r="O4280" s="4"/>
      <c r="P4280" s="4"/>
      <c r="Q4280" s="4"/>
      <c r="R4280" s="4"/>
      <c r="S4280" s="4"/>
      <c r="T4280" s="4"/>
      <c r="U4280" s="4"/>
      <c r="V4280" s="4"/>
    </row>
    <row r="4281" spans="1:22" ht="38.25" x14ac:dyDescent="0.25">
      <c r="A4281" s="312" t="s">
        <v>2271</v>
      </c>
      <c r="B4281" s="47" t="s">
        <v>2868</v>
      </c>
      <c r="C4281" s="140">
        <v>2024</v>
      </c>
      <c r="D4281" s="332">
        <v>0.38</v>
      </c>
      <c r="E4281" s="55">
        <v>1</v>
      </c>
      <c r="F4281" s="434">
        <v>15</v>
      </c>
      <c r="G4281" s="297">
        <v>23.836009999999998</v>
      </c>
      <c r="H4281" s="289"/>
      <c r="I4281" s="4"/>
      <c r="J4281" s="4"/>
      <c r="K4281" s="4"/>
      <c r="L4281" s="4"/>
      <c r="M4281" s="4"/>
      <c r="N4281" s="4"/>
      <c r="O4281" s="4"/>
      <c r="P4281" s="4"/>
      <c r="Q4281" s="4"/>
      <c r="R4281" s="4"/>
      <c r="S4281" s="4"/>
      <c r="T4281" s="4"/>
      <c r="U4281" s="4"/>
      <c r="V4281" s="4"/>
    </row>
    <row r="4282" spans="1:22" ht="51" x14ac:dyDescent="0.25">
      <c r="A4282" s="312" t="s">
        <v>2271</v>
      </c>
      <c r="B4282" s="47" t="s">
        <v>2869</v>
      </c>
      <c r="C4282" s="140">
        <v>2024</v>
      </c>
      <c r="D4282" s="332">
        <v>0.38</v>
      </c>
      <c r="E4282" s="55">
        <v>1</v>
      </c>
      <c r="F4282" s="434">
        <v>1</v>
      </c>
      <c r="G4282" s="297">
        <v>23.619900000000001</v>
      </c>
      <c r="H4282" s="289"/>
      <c r="I4282" s="4"/>
      <c r="J4282" s="4"/>
      <c r="K4282" s="4"/>
      <c r="L4282" s="4"/>
      <c r="M4282" s="4"/>
      <c r="N4282" s="4"/>
      <c r="O4282" s="4"/>
      <c r="P4282" s="4"/>
      <c r="Q4282" s="4"/>
      <c r="R4282" s="4"/>
      <c r="S4282" s="4"/>
      <c r="T4282" s="4"/>
      <c r="U4282" s="4"/>
      <c r="V4282" s="4"/>
    </row>
    <row r="4283" spans="1:22" ht="25.5" x14ac:dyDescent="0.25">
      <c r="A4283" s="312" t="s">
        <v>2271</v>
      </c>
      <c r="B4283" s="47" t="s">
        <v>2870</v>
      </c>
      <c r="C4283" s="140">
        <v>2024</v>
      </c>
      <c r="D4283" s="332">
        <v>0.38</v>
      </c>
      <c r="E4283" s="55">
        <v>1</v>
      </c>
      <c r="F4283" s="434">
        <v>10</v>
      </c>
      <c r="G4283" s="297">
        <v>23.620200000000001</v>
      </c>
      <c r="H4283" s="289"/>
      <c r="I4283" s="4"/>
      <c r="J4283" s="4"/>
      <c r="K4283" s="4"/>
      <c r="L4283" s="4"/>
      <c r="M4283" s="4"/>
      <c r="N4283" s="4"/>
      <c r="O4283" s="4"/>
      <c r="P4283" s="4"/>
      <c r="Q4283" s="4"/>
      <c r="R4283" s="4"/>
      <c r="S4283" s="4"/>
      <c r="T4283" s="4"/>
      <c r="U4283" s="4"/>
      <c r="V4283" s="4"/>
    </row>
    <row r="4284" spans="1:22" ht="25.5" x14ac:dyDescent="0.25">
      <c r="A4284" s="312" t="s">
        <v>2271</v>
      </c>
      <c r="B4284" s="47" t="s">
        <v>2871</v>
      </c>
      <c r="C4284" s="140">
        <v>2024</v>
      </c>
      <c r="D4284" s="332">
        <v>0.38</v>
      </c>
      <c r="E4284" s="55">
        <v>1</v>
      </c>
      <c r="F4284" s="434">
        <v>5</v>
      </c>
      <c r="G4284" s="297">
        <v>23.619900000000001</v>
      </c>
      <c r="H4284" s="289"/>
      <c r="I4284" s="4"/>
      <c r="J4284" s="4"/>
      <c r="K4284" s="4"/>
      <c r="L4284" s="4"/>
      <c r="M4284" s="4"/>
      <c r="N4284" s="4"/>
      <c r="O4284" s="4"/>
      <c r="P4284" s="4"/>
      <c r="Q4284" s="4"/>
      <c r="R4284" s="4"/>
      <c r="S4284" s="4"/>
      <c r="T4284" s="4"/>
      <c r="U4284" s="4"/>
      <c r="V4284" s="4"/>
    </row>
    <row r="4285" spans="1:22" ht="25.5" x14ac:dyDescent="0.25">
      <c r="A4285" s="312" t="s">
        <v>2271</v>
      </c>
      <c r="B4285" s="47" t="s">
        <v>2872</v>
      </c>
      <c r="C4285" s="140">
        <v>2024</v>
      </c>
      <c r="D4285" s="332">
        <v>0.38</v>
      </c>
      <c r="E4285" s="55">
        <v>1</v>
      </c>
      <c r="F4285" s="434">
        <v>15</v>
      </c>
      <c r="G4285" s="297">
        <v>23.754810000000003</v>
      </c>
      <c r="H4285" s="289"/>
      <c r="I4285" s="4"/>
      <c r="J4285" s="4"/>
      <c r="K4285" s="4"/>
      <c r="L4285" s="4"/>
      <c r="M4285" s="4"/>
      <c r="N4285" s="4"/>
      <c r="O4285" s="4"/>
      <c r="P4285" s="4"/>
      <c r="Q4285" s="4"/>
      <c r="R4285" s="4"/>
      <c r="S4285" s="4"/>
      <c r="T4285" s="4"/>
      <c r="U4285" s="4"/>
      <c r="V4285" s="4"/>
    </row>
    <row r="4286" spans="1:22" ht="38.25" x14ac:dyDescent="0.25">
      <c r="A4286" s="312" t="s">
        <v>2271</v>
      </c>
      <c r="B4286" s="47" t="s">
        <v>2873</v>
      </c>
      <c r="C4286" s="140">
        <v>2024</v>
      </c>
      <c r="D4286" s="332">
        <v>0.38</v>
      </c>
      <c r="E4286" s="55">
        <v>1</v>
      </c>
      <c r="F4286" s="434">
        <v>15</v>
      </c>
      <c r="G4286" s="297">
        <v>23.755119999999998</v>
      </c>
      <c r="H4286" s="289"/>
      <c r="I4286" s="4"/>
      <c r="J4286" s="4"/>
      <c r="K4286" s="4"/>
      <c r="L4286" s="4"/>
      <c r="M4286" s="4"/>
      <c r="N4286" s="4"/>
      <c r="O4286" s="4"/>
      <c r="P4286" s="4"/>
      <c r="Q4286" s="4"/>
      <c r="R4286" s="4"/>
      <c r="S4286" s="4"/>
      <c r="T4286" s="4"/>
      <c r="U4286" s="4"/>
      <c r="V4286" s="4"/>
    </row>
    <row r="4287" spans="1:22" ht="25.5" x14ac:dyDescent="0.25">
      <c r="A4287" s="312" t="s">
        <v>2271</v>
      </c>
      <c r="B4287" s="47" t="s">
        <v>2874</v>
      </c>
      <c r="C4287" s="140">
        <v>2024</v>
      </c>
      <c r="D4287" s="332">
        <v>0.38</v>
      </c>
      <c r="E4287" s="55">
        <v>1</v>
      </c>
      <c r="F4287" s="434">
        <v>15</v>
      </c>
      <c r="G4287" s="297">
        <v>23.619900000000001</v>
      </c>
      <c r="H4287" s="289"/>
      <c r="I4287" s="4"/>
      <c r="J4287" s="4"/>
      <c r="K4287" s="4"/>
      <c r="L4287" s="4"/>
      <c r="M4287" s="4"/>
      <c r="N4287" s="4"/>
      <c r="O4287" s="4"/>
      <c r="P4287" s="4"/>
      <c r="Q4287" s="4"/>
      <c r="R4287" s="4"/>
      <c r="S4287" s="4"/>
      <c r="T4287" s="4"/>
      <c r="U4287" s="4"/>
      <c r="V4287" s="4"/>
    </row>
    <row r="4288" spans="1:22" ht="25.5" x14ac:dyDescent="0.25">
      <c r="A4288" s="312" t="s">
        <v>2271</v>
      </c>
      <c r="B4288" s="47" t="s">
        <v>2875</v>
      </c>
      <c r="C4288" s="140">
        <v>2024</v>
      </c>
      <c r="D4288" s="332">
        <v>0.38</v>
      </c>
      <c r="E4288" s="55">
        <v>1</v>
      </c>
      <c r="F4288" s="434">
        <v>10</v>
      </c>
      <c r="G4288" s="297">
        <v>23.619900000000001</v>
      </c>
      <c r="H4288" s="289"/>
      <c r="I4288" s="4"/>
      <c r="J4288" s="4"/>
      <c r="K4288" s="4"/>
      <c r="L4288" s="4"/>
      <c r="M4288" s="4"/>
      <c r="N4288" s="4"/>
      <c r="O4288" s="4"/>
      <c r="P4288" s="4"/>
      <c r="Q4288" s="4"/>
      <c r="R4288" s="4"/>
      <c r="S4288" s="4"/>
      <c r="T4288" s="4"/>
      <c r="U4288" s="4"/>
      <c r="V4288" s="4"/>
    </row>
    <row r="4289" spans="1:22" ht="25.5" x14ac:dyDescent="0.25">
      <c r="A4289" s="312" t="s">
        <v>2271</v>
      </c>
      <c r="B4289" s="47" t="s">
        <v>2876</v>
      </c>
      <c r="C4289" s="140">
        <v>2024</v>
      </c>
      <c r="D4289" s="332">
        <v>0.38</v>
      </c>
      <c r="E4289" s="55">
        <v>1</v>
      </c>
      <c r="F4289" s="434">
        <v>10</v>
      </c>
      <c r="G4289" s="297">
        <v>23.61974</v>
      </c>
      <c r="H4289" s="289"/>
      <c r="I4289" s="4"/>
      <c r="J4289" s="4"/>
      <c r="K4289" s="4"/>
      <c r="L4289" s="4"/>
      <c r="M4289" s="4"/>
      <c r="N4289" s="4"/>
      <c r="O4289" s="4"/>
      <c r="P4289" s="4"/>
      <c r="Q4289" s="4"/>
      <c r="R4289" s="4"/>
      <c r="S4289" s="4"/>
      <c r="T4289" s="4"/>
      <c r="U4289" s="4"/>
      <c r="V4289" s="4"/>
    </row>
    <row r="4290" spans="1:22" ht="51" x14ac:dyDescent="0.25">
      <c r="A4290" s="312" t="s">
        <v>2271</v>
      </c>
      <c r="B4290" s="47" t="s">
        <v>2877</v>
      </c>
      <c r="C4290" s="140">
        <v>2024</v>
      </c>
      <c r="D4290" s="332">
        <v>0.38</v>
      </c>
      <c r="E4290" s="55">
        <v>1</v>
      </c>
      <c r="F4290" s="434">
        <v>15</v>
      </c>
      <c r="G4290" s="297">
        <v>23.619900000000001</v>
      </c>
      <c r="H4290" s="289"/>
      <c r="I4290" s="4"/>
      <c r="J4290" s="4"/>
      <c r="K4290" s="4"/>
      <c r="L4290" s="4"/>
      <c r="M4290" s="4"/>
      <c r="N4290" s="4"/>
      <c r="O4290" s="4"/>
      <c r="P4290" s="4"/>
      <c r="Q4290" s="4"/>
      <c r="R4290" s="4"/>
      <c r="S4290" s="4"/>
      <c r="T4290" s="4"/>
      <c r="U4290" s="4"/>
      <c r="V4290" s="4"/>
    </row>
    <row r="4291" spans="1:22" ht="25.5" x14ac:dyDescent="0.25">
      <c r="A4291" s="312" t="s">
        <v>2271</v>
      </c>
      <c r="B4291" s="47" t="s">
        <v>2878</v>
      </c>
      <c r="C4291" s="140">
        <v>2024</v>
      </c>
      <c r="D4291" s="332">
        <v>0.38</v>
      </c>
      <c r="E4291" s="55">
        <v>1</v>
      </c>
      <c r="F4291" s="434">
        <v>15</v>
      </c>
      <c r="G4291" s="297">
        <v>23.619900000000001</v>
      </c>
      <c r="H4291" s="289"/>
      <c r="I4291" s="4"/>
      <c r="J4291" s="4"/>
      <c r="K4291" s="4"/>
      <c r="L4291" s="4"/>
      <c r="M4291" s="4"/>
      <c r="N4291" s="4"/>
      <c r="O4291" s="4"/>
      <c r="P4291" s="4"/>
      <c r="Q4291" s="4"/>
      <c r="R4291" s="4"/>
      <c r="S4291" s="4"/>
      <c r="T4291" s="4"/>
      <c r="U4291" s="4"/>
      <c r="V4291" s="4"/>
    </row>
    <row r="4292" spans="1:22" ht="25.5" x14ac:dyDescent="0.25">
      <c r="A4292" s="312" t="s">
        <v>2271</v>
      </c>
      <c r="B4292" s="47" t="s">
        <v>2879</v>
      </c>
      <c r="C4292" s="140">
        <v>2024</v>
      </c>
      <c r="D4292" s="332">
        <v>0.38</v>
      </c>
      <c r="E4292" s="55">
        <v>1</v>
      </c>
      <c r="F4292" s="434">
        <v>15</v>
      </c>
      <c r="G4292" s="297">
        <v>23.619900000000001</v>
      </c>
      <c r="H4292" s="289"/>
      <c r="I4292" s="4"/>
      <c r="J4292" s="4"/>
      <c r="K4292" s="4"/>
      <c r="L4292" s="4"/>
      <c r="M4292" s="4"/>
      <c r="N4292" s="4"/>
      <c r="O4292" s="4"/>
      <c r="P4292" s="4"/>
      <c r="Q4292" s="4"/>
      <c r="R4292" s="4"/>
      <c r="S4292" s="4"/>
      <c r="T4292" s="4"/>
      <c r="U4292" s="4"/>
      <c r="V4292" s="4"/>
    </row>
    <row r="4293" spans="1:22" ht="51" x14ac:dyDescent="0.25">
      <c r="A4293" s="312" t="s">
        <v>2271</v>
      </c>
      <c r="B4293" s="47" t="s">
        <v>2880</v>
      </c>
      <c r="C4293" s="140">
        <v>2024</v>
      </c>
      <c r="D4293" s="332">
        <v>0.38</v>
      </c>
      <c r="E4293" s="55">
        <v>1</v>
      </c>
      <c r="F4293" s="434">
        <v>15</v>
      </c>
      <c r="G4293" s="297">
        <v>23.822240000000001</v>
      </c>
      <c r="H4293" s="289"/>
      <c r="I4293" s="4"/>
      <c r="J4293" s="4"/>
      <c r="K4293" s="4"/>
      <c r="L4293" s="4"/>
      <c r="M4293" s="4"/>
      <c r="N4293" s="4"/>
      <c r="O4293" s="4"/>
      <c r="P4293" s="4"/>
      <c r="Q4293" s="4"/>
      <c r="R4293" s="4"/>
      <c r="S4293" s="4"/>
      <c r="T4293" s="4"/>
      <c r="U4293" s="4"/>
      <c r="V4293" s="4"/>
    </row>
    <row r="4294" spans="1:22" ht="38.25" x14ac:dyDescent="0.25">
      <c r="A4294" s="312" t="s">
        <v>2271</v>
      </c>
      <c r="B4294" s="47" t="s">
        <v>2881</v>
      </c>
      <c r="C4294" s="140">
        <v>2024</v>
      </c>
      <c r="D4294" s="332">
        <v>0.38</v>
      </c>
      <c r="E4294" s="55">
        <v>1</v>
      </c>
      <c r="F4294" s="434">
        <v>15</v>
      </c>
      <c r="G4294" s="297">
        <v>23.822240000000001</v>
      </c>
      <c r="H4294" s="289"/>
      <c r="I4294" s="4"/>
      <c r="J4294" s="4"/>
      <c r="K4294" s="4"/>
      <c r="L4294" s="4"/>
      <c r="M4294" s="4"/>
      <c r="N4294" s="4"/>
      <c r="O4294" s="4"/>
      <c r="P4294" s="4"/>
      <c r="Q4294" s="4"/>
      <c r="R4294" s="4"/>
      <c r="S4294" s="4"/>
      <c r="T4294" s="4"/>
      <c r="U4294" s="4"/>
      <c r="V4294" s="4"/>
    </row>
    <row r="4295" spans="1:22" ht="25.5" x14ac:dyDescent="0.25">
      <c r="A4295" s="312" t="s">
        <v>2271</v>
      </c>
      <c r="B4295" s="47" t="s">
        <v>2882</v>
      </c>
      <c r="C4295" s="140">
        <v>2024</v>
      </c>
      <c r="D4295" s="332">
        <v>0.38</v>
      </c>
      <c r="E4295" s="55">
        <v>1</v>
      </c>
      <c r="F4295" s="434">
        <v>15</v>
      </c>
      <c r="G4295" s="297">
        <v>23.625869999999999</v>
      </c>
      <c r="H4295" s="289"/>
      <c r="I4295" s="4"/>
      <c r="J4295" s="4"/>
      <c r="K4295" s="4"/>
      <c r="L4295" s="4"/>
      <c r="M4295" s="4"/>
      <c r="N4295" s="4"/>
      <c r="O4295" s="4"/>
      <c r="P4295" s="4"/>
      <c r="Q4295" s="4"/>
      <c r="R4295" s="4"/>
      <c r="S4295" s="4"/>
      <c r="T4295" s="4"/>
      <c r="U4295" s="4"/>
      <c r="V4295" s="4"/>
    </row>
    <row r="4296" spans="1:22" ht="38.25" x14ac:dyDescent="0.25">
      <c r="A4296" s="312" t="s">
        <v>2271</v>
      </c>
      <c r="B4296" s="47" t="s">
        <v>2883</v>
      </c>
      <c r="C4296" s="140">
        <v>2024</v>
      </c>
      <c r="D4296" s="332">
        <v>0.38</v>
      </c>
      <c r="E4296" s="55">
        <v>1</v>
      </c>
      <c r="F4296" s="434">
        <v>5</v>
      </c>
      <c r="G4296" s="297">
        <v>23.625869999999999</v>
      </c>
      <c r="H4296" s="289"/>
      <c r="I4296" s="4"/>
      <c r="J4296" s="4"/>
      <c r="K4296" s="4"/>
      <c r="L4296" s="4"/>
      <c r="M4296" s="4"/>
      <c r="N4296" s="4"/>
      <c r="O4296" s="4"/>
      <c r="P4296" s="4"/>
      <c r="Q4296" s="4"/>
      <c r="R4296" s="4"/>
      <c r="S4296" s="4"/>
      <c r="T4296" s="4"/>
      <c r="U4296" s="4"/>
      <c r="V4296" s="4"/>
    </row>
    <row r="4297" spans="1:22" ht="38.25" x14ac:dyDescent="0.25">
      <c r="A4297" s="312" t="s">
        <v>2271</v>
      </c>
      <c r="B4297" s="47" t="s">
        <v>2884</v>
      </c>
      <c r="C4297" s="140">
        <v>2024</v>
      </c>
      <c r="D4297" s="332">
        <v>0.38</v>
      </c>
      <c r="E4297" s="55">
        <v>1</v>
      </c>
      <c r="F4297" s="434">
        <v>15</v>
      </c>
      <c r="G4297" s="297">
        <v>23.625869999999999</v>
      </c>
      <c r="H4297" s="289"/>
      <c r="I4297" s="4"/>
      <c r="J4297" s="4"/>
      <c r="K4297" s="4"/>
      <c r="L4297" s="4"/>
      <c r="M4297" s="4"/>
      <c r="N4297" s="4"/>
      <c r="O4297" s="4"/>
      <c r="P4297" s="4"/>
      <c r="Q4297" s="4"/>
      <c r="R4297" s="4"/>
      <c r="S4297" s="4"/>
      <c r="T4297" s="4"/>
      <c r="U4297" s="4"/>
      <c r="V4297" s="4"/>
    </row>
    <row r="4298" spans="1:22" ht="38.25" x14ac:dyDescent="0.25">
      <c r="A4298" s="312" t="s">
        <v>2271</v>
      </c>
      <c r="B4298" s="47" t="s">
        <v>2885</v>
      </c>
      <c r="C4298" s="140">
        <v>2024</v>
      </c>
      <c r="D4298" s="332">
        <v>0.38</v>
      </c>
      <c r="E4298" s="55">
        <v>1</v>
      </c>
      <c r="F4298" s="434">
        <v>15</v>
      </c>
      <c r="G4298" s="297">
        <v>23.748849999999997</v>
      </c>
      <c r="H4298" s="289"/>
      <c r="I4298" s="4"/>
      <c r="J4298" s="4"/>
      <c r="K4298" s="4"/>
      <c r="L4298" s="4"/>
      <c r="M4298" s="4"/>
      <c r="N4298" s="4"/>
      <c r="O4298" s="4"/>
      <c r="P4298" s="4"/>
      <c r="Q4298" s="4"/>
      <c r="R4298" s="4"/>
      <c r="S4298" s="4"/>
      <c r="T4298" s="4"/>
      <c r="U4298" s="4"/>
      <c r="V4298" s="4"/>
    </row>
    <row r="4299" spans="1:22" ht="25.5" x14ac:dyDescent="0.25">
      <c r="A4299" s="312" t="s">
        <v>2271</v>
      </c>
      <c r="B4299" s="47" t="s">
        <v>2886</v>
      </c>
      <c r="C4299" s="140">
        <v>2024</v>
      </c>
      <c r="D4299" s="332">
        <v>0.38</v>
      </c>
      <c r="E4299" s="55">
        <v>1</v>
      </c>
      <c r="F4299" s="434">
        <v>15</v>
      </c>
      <c r="G4299" s="297">
        <v>23.822080000000003</v>
      </c>
      <c r="H4299" s="289"/>
      <c r="I4299" s="4"/>
      <c r="J4299" s="4"/>
      <c r="K4299" s="4"/>
      <c r="L4299" s="4"/>
      <c r="M4299" s="4"/>
      <c r="N4299" s="4"/>
      <c r="O4299" s="4"/>
      <c r="P4299" s="4"/>
      <c r="Q4299" s="4"/>
      <c r="R4299" s="4"/>
      <c r="S4299" s="4"/>
      <c r="T4299" s="4"/>
      <c r="U4299" s="4"/>
      <c r="V4299" s="4"/>
    </row>
    <row r="4300" spans="1:22" ht="25.5" x14ac:dyDescent="0.25">
      <c r="A4300" s="312" t="s">
        <v>2271</v>
      </c>
      <c r="B4300" s="47" t="s">
        <v>2887</v>
      </c>
      <c r="C4300" s="140">
        <v>2024</v>
      </c>
      <c r="D4300" s="332">
        <v>0.38</v>
      </c>
      <c r="E4300" s="55">
        <v>1</v>
      </c>
      <c r="F4300" s="434">
        <v>10</v>
      </c>
      <c r="G4300" s="297">
        <v>23.822240000000001</v>
      </c>
      <c r="H4300" s="289"/>
      <c r="I4300" s="4"/>
      <c r="J4300" s="4"/>
      <c r="K4300" s="4"/>
      <c r="L4300" s="4"/>
      <c r="M4300" s="4"/>
      <c r="N4300" s="4"/>
      <c r="O4300" s="4"/>
      <c r="P4300" s="4"/>
      <c r="Q4300" s="4"/>
      <c r="R4300" s="4"/>
      <c r="S4300" s="4"/>
      <c r="T4300" s="4"/>
      <c r="U4300" s="4"/>
      <c r="V4300" s="4"/>
    </row>
    <row r="4301" spans="1:22" ht="25.5" x14ac:dyDescent="0.25">
      <c r="A4301" s="312" t="s">
        <v>2271</v>
      </c>
      <c r="B4301" s="47" t="s">
        <v>2888</v>
      </c>
      <c r="C4301" s="140">
        <v>2024</v>
      </c>
      <c r="D4301" s="332">
        <v>0.38</v>
      </c>
      <c r="E4301" s="55">
        <v>1</v>
      </c>
      <c r="F4301" s="434">
        <v>15</v>
      </c>
      <c r="G4301" s="297">
        <v>23.822240000000001</v>
      </c>
      <c r="H4301" s="289"/>
      <c r="I4301" s="4"/>
      <c r="J4301" s="4"/>
      <c r="K4301" s="4"/>
      <c r="L4301" s="4"/>
      <c r="M4301" s="4"/>
      <c r="N4301" s="4"/>
      <c r="O4301" s="4"/>
      <c r="P4301" s="4"/>
      <c r="Q4301" s="4"/>
      <c r="R4301" s="4"/>
      <c r="S4301" s="4"/>
      <c r="T4301" s="4"/>
      <c r="U4301" s="4"/>
      <c r="V4301" s="4"/>
    </row>
    <row r="4302" spans="1:22" ht="38.25" x14ac:dyDescent="0.25">
      <c r="A4302" s="312" t="s">
        <v>2271</v>
      </c>
      <c r="B4302" s="47" t="s">
        <v>2889</v>
      </c>
      <c r="C4302" s="140">
        <v>2024</v>
      </c>
      <c r="D4302" s="332">
        <v>0.38</v>
      </c>
      <c r="E4302" s="55">
        <v>1</v>
      </c>
      <c r="F4302" s="434">
        <v>15</v>
      </c>
      <c r="G4302" s="297">
        <v>23.619900000000001</v>
      </c>
      <c r="H4302" s="289"/>
      <c r="I4302" s="4"/>
      <c r="J4302" s="4"/>
      <c r="K4302" s="4"/>
      <c r="L4302" s="4"/>
      <c r="M4302" s="4"/>
      <c r="N4302" s="4"/>
      <c r="O4302" s="4"/>
      <c r="P4302" s="4"/>
      <c r="Q4302" s="4"/>
      <c r="R4302" s="4"/>
      <c r="S4302" s="4"/>
      <c r="T4302" s="4"/>
      <c r="U4302" s="4"/>
      <c r="V4302" s="4"/>
    </row>
    <row r="4303" spans="1:22" x14ac:dyDescent="0.25">
      <c r="A4303" s="312" t="s">
        <v>2271</v>
      </c>
      <c r="B4303" s="47" t="s">
        <v>2890</v>
      </c>
      <c r="C4303" s="140">
        <v>2024</v>
      </c>
      <c r="D4303" s="332">
        <v>0.38</v>
      </c>
      <c r="E4303" s="55">
        <v>1</v>
      </c>
      <c r="F4303" s="434">
        <v>15</v>
      </c>
      <c r="G4303" s="297">
        <v>23.754810000000003</v>
      </c>
      <c r="H4303" s="289"/>
      <c r="I4303" s="4"/>
      <c r="J4303" s="4"/>
      <c r="K4303" s="4"/>
      <c r="L4303" s="4"/>
      <c r="M4303" s="4"/>
      <c r="N4303" s="4"/>
      <c r="O4303" s="4"/>
      <c r="P4303" s="4"/>
      <c r="Q4303" s="4"/>
      <c r="R4303" s="4"/>
      <c r="S4303" s="4"/>
      <c r="T4303" s="4"/>
      <c r="U4303" s="4"/>
      <c r="V4303" s="4"/>
    </row>
    <row r="4304" spans="1:22" ht="25.5" x14ac:dyDescent="0.25">
      <c r="A4304" s="312" t="s">
        <v>2271</v>
      </c>
      <c r="B4304" s="47" t="s">
        <v>2891</v>
      </c>
      <c r="C4304" s="140">
        <v>2024</v>
      </c>
      <c r="D4304" s="332">
        <v>0.38</v>
      </c>
      <c r="E4304" s="55">
        <v>1</v>
      </c>
      <c r="F4304" s="434">
        <v>15</v>
      </c>
      <c r="G4304" s="297">
        <v>23.619900000000001</v>
      </c>
      <c r="H4304" s="289"/>
      <c r="I4304" s="4"/>
      <c r="J4304" s="4"/>
      <c r="K4304" s="4"/>
      <c r="L4304" s="4"/>
      <c r="M4304" s="4"/>
      <c r="N4304" s="4"/>
      <c r="O4304" s="4"/>
      <c r="P4304" s="4"/>
      <c r="Q4304" s="4"/>
      <c r="R4304" s="4"/>
      <c r="S4304" s="4"/>
      <c r="T4304" s="4"/>
      <c r="U4304" s="4"/>
      <c r="V4304" s="4"/>
    </row>
    <row r="4305" spans="1:22" ht="51" x14ac:dyDescent="0.25">
      <c r="A4305" s="312" t="s">
        <v>2271</v>
      </c>
      <c r="B4305" s="47" t="s">
        <v>2892</v>
      </c>
      <c r="C4305" s="140">
        <v>2024</v>
      </c>
      <c r="D4305" s="332">
        <v>0.38</v>
      </c>
      <c r="E4305" s="55">
        <v>1</v>
      </c>
      <c r="F4305" s="434">
        <v>10</v>
      </c>
      <c r="G4305" s="297">
        <v>23.625400000000003</v>
      </c>
      <c r="H4305" s="289"/>
      <c r="I4305" s="4"/>
      <c r="J4305" s="4"/>
      <c r="K4305" s="4"/>
      <c r="L4305" s="4"/>
      <c r="M4305" s="4"/>
      <c r="N4305" s="4"/>
      <c r="O4305" s="4"/>
      <c r="P4305" s="4"/>
      <c r="Q4305" s="4"/>
      <c r="R4305" s="4"/>
      <c r="S4305" s="4"/>
      <c r="T4305" s="4"/>
      <c r="U4305" s="4"/>
      <c r="V4305" s="4"/>
    </row>
    <row r="4306" spans="1:22" ht="25.5" x14ac:dyDescent="0.25">
      <c r="A4306" s="312" t="s">
        <v>2271</v>
      </c>
      <c r="B4306" s="47" t="s">
        <v>2893</v>
      </c>
      <c r="C4306" s="140">
        <v>2024</v>
      </c>
      <c r="D4306" s="332">
        <v>0.38</v>
      </c>
      <c r="E4306" s="55">
        <v>1</v>
      </c>
      <c r="F4306" s="434">
        <v>15</v>
      </c>
      <c r="G4306" s="297">
        <v>23.625400000000003</v>
      </c>
      <c r="H4306" s="289"/>
      <c r="I4306" s="4"/>
      <c r="J4306" s="4"/>
      <c r="K4306" s="4"/>
      <c r="L4306" s="4"/>
      <c r="M4306" s="4"/>
      <c r="N4306" s="4"/>
      <c r="O4306" s="4"/>
      <c r="P4306" s="4"/>
      <c r="Q4306" s="4"/>
      <c r="R4306" s="4"/>
      <c r="S4306" s="4"/>
      <c r="T4306" s="4"/>
      <c r="U4306" s="4"/>
      <c r="V4306" s="4"/>
    </row>
    <row r="4307" spans="1:22" ht="25.5" x14ac:dyDescent="0.25">
      <c r="A4307" s="312" t="s">
        <v>2271</v>
      </c>
      <c r="B4307" s="47" t="s">
        <v>2894</v>
      </c>
      <c r="C4307" s="140">
        <v>2024</v>
      </c>
      <c r="D4307" s="332">
        <v>0.38</v>
      </c>
      <c r="E4307" s="55">
        <v>1</v>
      </c>
      <c r="F4307" s="434">
        <v>15</v>
      </c>
      <c r="G4307" s="297">
        <v>23.625400000000003</v>
      </c>
      <c r="H4307" s="289"/>
      <c r="I4307" s="4"/>
      <c r="J4307" s="4"/>
      <c r="K4307" s="4"/>
      <c r="L4307" s="4"/>
      <c r="M4307" s="4"/>
      <c r="N4307" s="4"/>
      <c r="O4307" s="4"/>
      <c r="P4307" s="4"/>
      <c r="Q4307" s="4"/>
      <c r="R4307" s="4"/>
      <c r="S4307" s="4"/>
      <c r="T4307" s="4"/>
      <c r="U4307" s="4"/>
      <c r="V4307" s="4"/>
    </row>
    <row r="4308" spans="1:22" ht="38.25" x14ac:dyDescent="0.25">
      <c r="A4308" s="312" t="s">
        <v>2271</v>
      </c>
      <c r="B4308" s="47" t="s">
        <v>2895</v>
      </c>
      <c r="C4308" s="140">
        <v>2024</v>
      </c>
      <c r="D4308" s="332">
        <v>0.38</v>
      </c>
      <c r="E4308" s="55">
        <v>1</v>
      </c>
      <c r="F4308" s="434">
        <v>15</v>
      </c>
      <c r="G4308" s="297">
        <v>23.625229999999998</v>
      </c>
      <c r="H4308" s="289"/>
      <c r="I4308" s="4"/>
      <c r="J4308" s="4"/>
      <c r="K4308" s="4"/>
      <c r="L4308" s="4"/>
      <c r="M4308" s="4"/>
      <c r="N4308" s="4"/>
      <c r="O4308" s="4"/>
      <c r="P4308" s="4"/>
      <c r="Q4308" s="4"/>
      <c r="R4308" s="4"/>
      <c r="S4308" s="4"/>
      <c r="T4308" s="4"/>
      <c r="U4308" s="4"/>
      <c r="V4308" s="4"/>
    </row>
    <row r="4309" spans="1:22" ht="25.5" x14ac:dyDescent="0.25">
      <c r="A4309" s="312" t="s">
        <v>2271</v>
      </c>
      <c r="B4309" s="47" t="s">
        <v>2896</v>
      </c>
      <c r="C4309" s="140">
        <v>2024</v>
      </c>
      <c r="D4309" s="332">
        <v>0.38</v>
      </c>
      <c r="E4309" s="55">
        <v>1</v>
      </c>
      <c r="F4309" s="434">
        <v>15</v>
      </c>
      <c r="G4309" s="297">
        <v>23.625400000000003</v>
      </c>
      <c r="H4309" s="289"/>
      <c r="I4309" s="4"/>
      <c r="J4309" s="4"/>
      <c r="K4309" s="4"/>
      <c r="L4309" s="4"/>
      <c r="M4309" s="4"/>
      <c r="N4309" s="4"/>
      <c r="O4309" s="4"/>
      <c r="P4309" s="4"/>
      <c r="Q4309" s="4"/>
      <c r="R4309" s="4"/>
      <c r="S4309" s="4"/>
      <c r="T4309" s="4"/>
      <c r="U4309" s="4"/>
      <c r="V4309" s="4"/>
    </row>
    <row r="4310" spans="1:22" ht="38.25" x14ac:dyDescent="0.25">
      <c r="A4310" s="312" t="s">
        <v>2271</v>
      </c>
      <c r="B4310" s="47" t="s">
        <v>2897</v>
      </c>
      <c r="C4310" s="140">
        <v>2024</v>
      </c>
      <c r="D4310" s="332">
        <v>0.38</v>
      </c>
      <c r="E4310" s="55">
        <v>1</v>
      </c>
      <c r="F4310" s="434">
        <v>5</v>
      </c>
      <c r="G4310" s="297">
        <v>23.625400000000003</v>
      </c>
      <c r="H4310" s="289"/>
      <c r="I4310" s="4"/>
      <c r="J4310" s="4"/>
      <c r="K4310" s="4"/>
      <c r="L4310" s="4"/>
      <c r="M4310" s="4"/>
      <c r="N4310" s="4"/>
      <c r="O4310" s="4"/>
      <c r="P4310" s="4"/>
      <c r="Q4310" s="4"/>
      <c r="R4310" s="4"/>
      <c r="S4310" s="4"/>
      <c r="T4310" s="4"/>
      <c r="U4310" s="4"/>
      <c r="V4310" s="4"/>
    </row>
    <row r="4311" spans="1:22" ht="25.5" x14ac:dyDescent="0.25">
      <c r="A4311" s="312" t="s">
        <v>2271</v>
      </c>
      <c r="B4311" s="47" t="s">
        <v>2898</v>
      </c>
      <c r="C4311" s="140">
        <v>2024</v>
      </c>
      <c r="D4311" s="332">
        <v>0.38</v>
      </c>
      <c r="E4311" s="55">
        <v>1</v>
      </c>
      <c r="F4311" s="434">
        <v>5</v>
      </c>
      <c r="G4311" s="297">
        <v>23.625360000000001</v>
      </c>
      <c r="H4311" s="289"/>
      <c r="I4311" s="4"/>
      <c r="J4311" s="4"/>
      <c r="K4311" s="4"/>
      <c r="L4311" s="4"/>
      <c r="M4311" s="4"/>
      <c r="N4311" s="4"/>
      <c r="O4311" s="4"/>
      <c r="P4311" s="4"/>
      <c r="Q4311" s="4"/>
      <c r="R4311" s="4"/>
      <c r="S4311" s="4"/>
      <c r="T4311" s="4"/>
      <c r="U4311" s="4"/>
      <c r="V4311" s="4"/>
    </row>
    <row r="4312" spans="1:22" ht="51" x14ac:dyDescent="0.25">
      <c r="A4312" s="312" t="s">
        <v>2271</v>
      </c>
      <c r="B4312" s="47" t="s">
        <v>2899</v>
      </c>
      <c r="C4312" s="140">
        <v>2024</v>
      </c>
      <c r="D4312" s="332">
        <v>0.38</v>
      </c>
      <c r="E4312" s="55">
        <v>1</v>
      </c>
      <c r="F4312" s="434">
        <v>5</v>
      </c>
      <c r="G4312" s="297">
        <v>23.556799999999999</v>
      </c>
      <c r="H4312" s="289"/>
      <c r="I4312" s="4"/>
      <c r="J4312" s="4"/>
      <c r="K4312" s="4"/>
      <c r="L4312" s="4"/>
      <c r="M4312" s="4"/>
      <c r="N4312" s="4"/>
      <c r="O4312" s="4"/>
      <c r="P4312" s="4"/>
      <c r="Q4312" s="4"/>
      <c r="R4312" s="4"/>
      <c r="S4312" s="4"/>
      <c r="T4312" s="4"/>
      <c r="U4312" s="4"/>
      <c r="V4312" s="4"/>
    </row>
    <row r="4313" spans="1:22" ht="25.5" x14ac:dyDescent="0.25">
      <c r="A4313" s="312" t="s">
        <v>2271</v>
      </c>
      <c r="B4313" s="47" t="s">
        <v>2900</v>
      </c>
      <c r="C4313" s="140">
        <v>2024</v>
      </c>
      <c r="D4313" s="332">
        <v>0.38</v>
      </c>
      <c r="E4313" s="55">
        <v>1</v>
      </c>
      <c r="F4313" s="434">
        <v>5</v>
      </c>
      <c r="G4313" s="297">
        <v>23.571849999999998</v>
      </c>
      <c r="H4313" s="289"/>
      <c r="I4313" s="4"/>
      <c r="J4313" s="4"/>
      <c r="K4313" s="4"/>
      <c r="L4313" s="4"/>
      <c r="M4313" s="4"/>
      <c r="N4313" s="4"/>
      <c r="O4313" s="4"/>
      <c r="P4313" s="4"/>
      <c r="Q4313" s="4"/>
      <c r="R4313" s="4"/>
      <c r="S4313" s="4"/>
      <c r="T4313" s="4"/>
      <c r="U4313" s="4"/>
      <c r="V4313" s="4"/>
    </row>
    <row r="4314" spans="1:22" ht="25.5" x14ac:dyDescent="0.25">
      <c r="A4314" s="312" t="s">
        <v>2271</v>
      </c>
      <c r="B4314" s="47" t="s">
        <v>2901</v>
      </c>
      <c r="C4314" s="140">
        <v>2024</v>
      </c>
      <c r="D4314" s="332">
        <v>0.38</v>
      </c>
      <c r="E4314" s="55">
        <v>1</v>
      </c>
      <c r="F4314" s="434">
        <v>15</v>
      </c>
      <c r="G4314" s="297">
        <v>23.558049999999998</v>
      </c>
      <c r="H4314" s="289"/>
      <c r="I4314" s="4"/>
      <c r="J4314" s="4"/>
      <c r="K4314" s="4"/>
      <c r="L4314" s="4"/>
      <c r="M4314" s="4"/>
      <c r="N4314" s="4"/>
      <c r="O4314" s="4"/>
      <c r="P4314" s="4"/>
      <c r="Q4314" s="4"/>
      <c r="R4314" s="4"/>
      <c r="S4314" s="4"/>
      <c r="T4314" s="4"/>
      <c r="U4314" s="4"/>
      <c r="V4314" s="4"/>
    </row>
    <row r="4315" spans="1:22" x14ac:dyDescent="0.25">
      <c r="A4315" s="312" t="s">
        <v>2271</v>
      </c>
      <c r="B4315" s="54" t="s">
        <v>1647</v>
      </c>
      <c r="C4315" s="140">
        <v>2024</v>
      </c>
      <c r="D4315" s="323">
        <v>10</v>
      </c>
      <c r="E4315" s="55">
        <v>1</v>
      </c>
      <c r="F4315" s="434">
        <v>50</v>
      </c>
      <c r="G4315" s="298">
        <v>818.91433999999992</v>
      </c>
      <c r="H4315" s="289"/>
      <c r="I4315" s="4"/>
      <c r="J4315" s="4"/>
      <c r="K4315" s="4"/>
      <c r="L4315" s="4"/>
      <c r="M4315" s="4"/>
      <c r="N4315" s="4"/>
      <c r="O4315" s="4"/>
      <c r="P4315" s="4"/>
      <c r="Q4315" s="4"/>
      <c r="R4315" s="4"/>
      <c r="S4315" s="4"/>
      <c r="T4315" s="4"/>
      <c r="U4315" s="4"/>
      <c r="V4315" s="4"/>
    </row>
    <row r="4316" spans="1:22" x14ac:dyDescent="0.25">
      <c r="A4316" s="312" t="s">
        <v>2271</v>
      </c>
      <c r="B4316" s="54" t="s">
        <v>1647</v>
      </c>
      <c r="C4316" s="140">
        <v>2024</v>
      </c>
      <c r="D4316" s="323">
        <v>10</v>
      </c>
      <c r="E4316" s="55">
        <v>1</v>
      </c>
      <c r="F4316" s="434">
        <v>50</v>
      </c>
      <c r="G4316" s="298">
        <v>462.27258</v>
      </c>
      <c r="H4316" s="289"/>
      <c r="I4316" s="4"/>
      <c r="J4316" s="4"/>
      <c r="K4316" s="4"/>
      <c r="L4316" s="4"/>
      <c r="M4316" s="4"/>
      <c r="N4316" s="4"/>
      <c r="O4316" s="4"/>
      <c r="P4316" s="4"/>
      <c r="Q4316" s="4"/>
      <c r="R4316" s="4"/>
      <c r="S4316" s="4"/>
      <c r="T4316" s="4"/>
      <c r="U4316" s="4"/>
      <c r="V4316" s="4"/>
    </row>
    <row r="4317" spans="1:22" ht="25.5" x14ac:dyDescent="0.25">
      <c r="A4317" s="312" t="s">
        <v>2271</v>
      </c>
      <c r="B4317" s="54" t="s">
        <v>1056</v>
      </c>
      <c r="C4317" s="140">
        <v>2024</v>
      </c>
      <c r="D4317" s="323">
        <v>0.4</v>
      </c>
      <c r="E4317" s="55">
        <v>1</v>
      </c>
      <c r="F4317" s="434">
        <v>15</v>
      </c>
      <c r="G4317" s="298">
        <v>23.758590000000002</v>
      </c>
      <c r="H4317" s="289"/>
      <c r="I4317" s="4"/>
      <c r="J4317" s="4"/>
      <c r="K4317" s="4"/>
      <c r="L4317" s="4"/>
      <c r="M4317" s="4"/>
      <c r="N4317" s="4"/>
      <c r="O4317" s="4"/>
      <c r="P4317" s="4"/>
      <c r="Q4317" s="4"/>
      <c r="R4317" s="4"/>
      <c r="S4317" s="4"/>
      <c r="T4317" s="4"/>
      <c r="U4317" s="4"/>
      <c r="V4317" s="4"/>
    </row>
    <row r="4318" spans="1:22" ht="25.5" x14ac:dyDescent="0.25">
      <c r="A4318" s="312" t="s">
        <v>2271</v>
      </c>
      <c r="B4318" s="54" t="s">
        <v>1056</v>
      </c>
      <c r="C4318" s="140">
        <v>2024</v>
      </c>
      <c r="D4318" s="323">
        <v>0.4</v>
      </c>
      <c r="E4318" s="55">
        <v>1</v>
      </c>
      <c r="F4318" s="434">
        <v>15</v>
      </c>
      <c r="G4318" s="298">
        <v>23.758590000000002</v>
      </c>
      <c r="H4318" s="289"/>
      <c r="I4318" s="4"/>
      <c r="J4318" s="4"/>
      <c r="K4318" s="4"/>
      <c r="L4318" s="4"/>
      <c r="M4318" s="4"/>
      <c r="N4318" s="4"/>
      <c r="O4318" s="4"/>
      <c r="P4318" s="4"/>
      <c r="Q4318" s="4"/>
      <c r="R4318" s="4"/>
      <c r="S4318" s="4"/>
      <c r="T4318" s="4"/>
      <c r="U4318" s="4"/>
      <c r="V4318" s="4"/>
    </row>
    <row r="4319" spans="1:22" ht="25.5" x14ac:dyDescent="0.25">
      <c r="A4319" s="312" t="s">
        <v>2271</v>
      </c>
      <c r="B4319" s="54" t="s">
        <v>1056</v>
      </c>
      <c r="C4319" s="140">
        <v>2024</v>
      </c>
      <c r="D4319" s="323">
        <v>0.4</v>
      </c>
      <c r="E4319" s="55">
        <v>1</v>
      </c>
      <c r="F4319" s="434">
        <v>15</v>
      </c>
      <c r="G4319" s="298">
        <v>23.758590000000002</v>
      </c>
      <c r="H4319" s="289"/>
      <c r="I4319" s="4"/>
      <c r="J4319" s="4"/>
      <c r="K4319" s="4"/>
      <c r="L4319" s="4"/>
      <c r="M4319" s="4"/>
      <c r="N4319" s="4"/>
      <c r="O4319" s="4"/>
      <c r="P4319" s="4"/>
      <c r="Q4319" s="4"/>
      <c r="R4319" s="4"/>
      <c r="S4319" s="4"/>
      <c r="T4319" s="4"/>
      <c r="U4319" s="4"/>
      <c r="V4319" s="4"/>
    </row>
    <row r="4320" spans="1:22" ht="25.5" x14ac:dyDescent="0.25">
      <c r="A4320" s="312" t="s">
        <v>2271</v>
      </c>
      <c r="B4320" s="54" t="s">
        <v>1516</v>
      </c>
      <c r="C4320" s="140">
        <v>2024</v>
      </c>
      <c r="D4320" s="325">
        <v>0.4</v>
      </c>
      <c r="E4320" s="55">
        <v>1</v>
      </c>
      <c r="F4320" s="434">
        <v>15</v>
      </c>
      <c r="G4320" s="298">
        <v>23.53801</v>
      </c>
      <c r="H4320" s="289"/>
      <c r="I4320" s="4"/>
      <c r="J4320" s="4"/>
      <c r="K4320" s="4"/>
      <c r="L4320" s="4"/>
      <c r="M4320" s="4"/>
      <c r="N4320" s="4"/>
      <c r="O4320" s="4"/>
      <c r="P4320" s="4"/>
      <c r="Q4320" s="4"/>
      <c r="R4320" s="4"/>
      <c r="S4320" s="4"/>
      <c r="T4320" s="4"/>
      <c r="U4320" s="4"/>
      <c r="V4320" s="4"/>
    </row>
    <row r="4321" spans="1:22" ht="38.25" x14ac:dyDescent="0.25">
      <c r="A4321" s="312" t="s">
        <v>2271</v>
      </c>
      <c r="B4321" s="54" t="s">
        <v>1517</v>
      </c>
      <c r="C4321" s="140">
        <v>2024</v>
      </c>
      <c r="D4321" s="325">
        <v>0.4</v>
      </c>
      <c r="E4321" s="55">
        <v>1</v>
      </c>
      <c r="F4321" s="434">
        <v>5</v>
      </c>
      <c r="G4321" s="298">
        <v>23.53801</v>
      </c>
      <c r="H4321" s="289"/>
      <c r="I4321" s="4"/>
      <c r="J4321" s="4"/>
      <c r="K4321" s="4"/>
      <c r="L4321" s="4"/>
      <c r="M4321" s="4"/>
      <c r="N4321" s="4"/>
      <c r="O4321" s="4"/>
      <c r="P4321" s="4"/>
      <c r="Q4321" s="4"/>
      <c r="R4321" s="4"/>
      <c r="S4321" s="4"/>
      <c r="T4321" s="4"/>
      <c r="U4321" s="4"/>
      <c r="V4321" s="4"/>
    </row>
    <row r="4322" spans="1:22" ht="38.25" x14ac:dyDescent="0.25">
      <c r="A4322" s="312" t="s">
        <v>2271</v>
      </c>
      <c r="B4322" s="54" t="s">
        <v>1518</v>
      </c>
      <c r="C4322" s="140">
        <v>2024</v>
      </c>
      <c r="D4322" s="325">
        <v>0.4</v>
      </c>
      <c r="E4322" s="55">
        <v>1</v>
      </c>
      <c r="F4322" s="434">
        <v>15</v>
      </c>
      <c r="G4322" s="298">
        <v>23.53801</v>
      </c>
      <c r="H4322" s="289"/>
      <c r="I4322" s="4"/>
      <c r="J4322" s="4"/>
      <c r="K4322" s="4"/>
      <c r="L4322" s="4"/>
      <c r="M4322" s="4"/>
      <c r="N4322" s="4"/>
      <c r="O4322" s="4"/>
      <c r="P4322" s="4"/>
      <c r="Q4322" s="4"/>
      <c r="R4322" s="4"/>
      <c r="S4322" s="4"/>
      <c r="T4322" s="4"/>
      <c r="U4322" s="4"/>
      <c r="V4322" s="4"/>
    </row>
    <row r="4323" spans="1:22" ht="38.25" x14ac:dyDescent="0.25">
      <c r="A4323" s="312" t="s">
        <v>2271</v>
      </c>
      <c r="B4323" s="54" t="s">
        <v>1519</v>
      </c>
      <c r="C4323" s="140">
        <v>2024</v>
      </c>
      <c r="D4323" s="325">
        <v>0.4</v>
      </c>
      <c r="E4323" s="55">
        <v>1</v>
      </c>
      <c r="F4323" s="434">
        <v>15</v>
      </c>
      <c r="G4323" s="298">
        <v>23.53801</v>
      </c>
      <c r="H4323" s="289"/>
      <c r="I4323" s="4"/>
      <c r="J4323" s="4"/>
      <c r="K4323" s="4"/>
      <c r="L4323" s="4"/>
      <c r="M4323" s="4"/>
      <c r="N4323" s="4"/>
      <c r="O4323" s="4"/>
      <c r="P4323" s="4"/>
      <c r="Q4323" s="4"/>
      <c r="R4323" s="4"/>
      <c r="S4323" s="4"/>
      <c r="T4323" s="4"/>
      <c r="U4323" s="4"/>
      <c r="V4323" s="4"/>
    </row>
    <row r="4324" spans="1:22" x14ac:dyDescent="0.25">
      <c r="A4324" s="312" t="s">
        <v>2271</v>
      </c>
      <c r="B4324" s="54" t="s">
        <v>1057</v>
      </c>
      <c r="C4324" s="140">
        <v>2024</v>
      </c>
      <c r="D4324" s="323">
        <v>0.4</v>
      </c>
      <c r="E4324" s="55">
        <v>1</v>
      </c>
      <c r="F4324" s="434">
        <v>15</v>
      </c>
      <c r="G4324" s="298">
        <v>23.455389999999998</v>
      </c>
      <c r="H4324" s="289"/>
      <c r="I4324" s="4"/>
      <c r="J4324" s="4"/>
      <c r="K4324" s="4"/>
      <c r="L4324" s="4"/>
      <c r="M4324" s="4"/>
      <c r="N4324" s="4"/>
      <c r="O4324" s="4"/>
      <c r="P4324" s="4"/>
      <c r="Q4324" s="4"/>
      <c r="R4324" s="4"/>
      <c r="S4324" s="4"/>
      <c r="T4324" s="4"/>
      <c r="U4324" s="4"/>
      <c r="V4324" s="4"/>
    </row>
    <row r="4325" spans="1:22" x14ac:dyDescent="0.25">
      <c r="A4325" s="312" t="s">
        <v>2271</v>
      </c>
      <c r="B4325" s="54" t="s">
        <v>1058</v>
      </c>
      <c r="C4325" s="140">
        <v>2024</v>
      </c>
      <c r="D4325" s="323">
        <v>0.4</v>
      </c>
      <c r="E4325" s="55">
        <v>1</v>
      </c>
      <c r="F4325" s="434">
        <v>15</v>
      </c>
      <c r="G4325" s="298">
        <v>24.607620000000001</v>
      </c>
      <c r="H4325" s="289"/>
      <c r="I4325" s="4"/>
      <c r="J4325" s="4"/>
      <c r="K4325" s="4"/>
      <c r="L4325" s="4"/>
      <c r="M4325" s="4"/>
      <c r="N4325" s="4"/>
      <c r="O4325" s="4"/>
      <c r="P4325" s="4"/>
      <c r="Q4325" s="4"/>
      <c r="R4325" s="4"/>
      <c r="S4325" s="4"/>
      <c r="T4325" s="4"/>
      <c r="U4325" s="4"/>
      <c r="V4325" s="4"/>
    </row>
    <row r="4326" spans="1:22" x14ac:dyDescent="0.25">
      <c r="A4326" s="312" t="s">
        <v>2271</v>
      </c>
      <c r="B4326" s="54" t="s">
        <v>2902</v>
      </c>
      <c r="C4326" s="140">
        <v>2024</v>
      </c>
      <c r="D4326" s="325">
        <v>0.4</v>
      </c>
      <c r="E4326" s="55">
        <v>1</v>
      </c>
      <c r="F4326" s="434">
        <v>15</v>
      </c>
      <c r="G4326" s="298">
        <v>36.323129999999999</v>
      </c>
      <c r="H4326" s="289"/>
      <c r="I4326" s="4"/>
      <c r="J4326" s="4"/>
      <c r="K4326" s="4"/>
      <c r="L4326" s="4"/>
      <c r="M4326" s="4"/>
      <c r="N4326" s="4"/>
      <c r="O4326" s="4"/>
      <c r="P4326" s="4"/>
      <c r="Q4326" s="4"/>
      <c r="R4326" s="4"/>
      <c r="S4326" s="4"/>
      <c r="T4326" s="4"/>
      <c r="U4326" s="4"/>
      <c r="V4326" s="4"/>
    </row>
    <row r="4327" spans="1:22" x14ac:dyDescent="0.25">
      <c r="A4327" s="312" t="s">
        <v>2271</v>
      </c>
      <c r="B4327" s="54" t="s">
        <v>1522</v>
      </c>
      <c r="C4327" s="140">
        <v>2024</v>
      </c>
      <c r="D4327" s="325">
        <v>0.4</v>
      </c>
      <c r="E4327" s="55">
        <v>1</v>
      </c>
      <c r="F4327" s="434">
        <v>15</v>
      </c>
      <c r="G4327" s="298">
        <v>23.28905</v>
      </c>
      <c r="H4327" s="289"/>
      <c r="I4327" s="4"/>
      <c r="J4327" s="4"/>
      <c r="K4327" s="4"/>
      <c r="L4327" s="4"/>
      <c r="M4327" s="4"/>
      <c r="N4327" s="4"/>
      <c r="O4327" s="4"/>
      <c r="P4327" s="4"/>
      <c r="Q4327" s="4"/>
      <c r="R4327" s="4"/>
      <c r="S4327" s="4"/>
      <c r="T4327" s="4"/>
      <c r="U4327" s="4"/>
      <c r="V4327" s="4"/>
    </row>
    <row r="4328" spans="1:22" ht="25.5" x14ac:dyDescent="0.25">
      <c r="A4328" s="312" t="s">
        <v>2271</v>
      </c>
      <c r="B4328" s="54" t="s">
        <v>1523</v>
      </c>
      <c r="C4328" s="140">
        <v>2024</v>
      </c>
      <c r="D4328" s="325">
        <v>0.4</v>
      </c>
      <c r="E4328" s="55">
        <v>1</v>
      </c>
      <c r="F4328" s="434">
        <v>15</v>
      </c>
      <c r="G4328" s="298">
        <v>23.289090000000002</v>
      </c>
      <c r="H4328" s="289"/>
      <c r="I4328" s="4"/>
      <c r="J4328" s="4"/>
      <c r="K4328" s="4"/>
      <c r="L4328" s="4"/>
      <c r="M4328" s="4"/>
      <c r="N4328" s="4"/>
      <c r="O4328" s="4"/>
      <c r="P4328" s="4"/>
      <c r="Q4328" s="4"/>
      <c r="R4328" s="4"/>
      <c r="S4328" s="4"/>
      <c r="T4328" s="4"/>
      <c r="U4328" s="4"/>
      <c r="V4328" s="4"/>
    </row>
    <row r="4329" spans="1:22" x14ac:dyDescent="0.25">
      <c r="A4329" s="312" t="s">
        <v>2271</v>
      </c>
      <c r="B4329" s="54" t="s">
        <v>1060</v>
      </c>
      <c r="C4329" s="140">
        <v>2024</v>
      </c>
      <c r="D4329" s="323">
        <v>0.4</v>
      </c>
      <c r="E4329" s="55">
        <v>1</v>
      </c>
      <c r="F4329" s="434">
        <v>15</v>
      </c>
      <c r="G4329" s="298">
        <v>28.366700000000002</v>
      </c>
      <c r="H4329" s="289"/>
      <c r="I4329" s="4"/>
      <c r="J4329" s="4"/>
      <c r="K4329" s="4"/>
      <c r="L4329" s="4"/>
      <c r="M4329" s="4"/>
      <c r="N4329" s="4"/>
      <c r="O4329" s="4"/>
      <c r="P4329" s="4"/>
      <c r="Q4329" s="4"/>
      <c r="R4329" s="4"/>
      <c r="S4329" s="4"/>
      <c r="T4329" s="4"/>
      <c r="U4329" s="4"/>
      <c r="V4329" s="4"/>
    </row>
    <row r="4330" spans="1:22" ht="38.25" x14ac:dyDescent="0.25">
      <c r="A4330" s="312" t="s">
        <v>2271</v>
      </c>
      <c r="B4330" s="54" t="s">
        <v>2903</v>
      </c>
      <c r="C4330" s="140">
        <v>2024</v>
      </c>
      <c r="D4330" s="325">
        <v>0.4</v>
      </c>
      <c r="E4330" s="55">
        <v>1</v>
      </c>
      <c r="F4330" s="434">
        <v>15</v>
      </c>
      <c r="G4330" s="298">
        <v>29.034569999999999</v>
      </c>
      <c r="H4330" s="289"/>
      <c r="I4330" s="4"/>
      <c r="J4330" s="4"/>
      <c r="K4330" s="4"/>
      <c r="L4330" s="4"/>
      <c r="M4330" s="4"/>
      <c r="N4330" s="4"/>
      <c r="O4330" s="4"/>
      <c r="P4330" s="4"/>
      <c r="Q4330" s="4"/>
      <c r="R4330" s="4"/>
      <c r="S4330" s="4"/>
      <c r="T4330" s="4"/>
      <c r="U4330" s="4"/>
      <c r="V4330" s="4"/>
    </row>
    <row r="4331" spans="1:22" ht="25.5" x14ac:dyDescent="0.25">
      <c r="A4331" s="312" t="s">
        <v>2271</v>
      </c>
      <c r="B4331" s="54" t="s">
        <v>1525</v>
      </c>
      <c r="C4331" s="140">
        <v>2024</v>
      </c>
      <c r="D4331" s="325">
        <v>0.4</v>
      </c>
      <c r="E4331" s="55">
        <v>1</v>
      </c>
      <c r="F4331" s="434">
        <v>15</v>
      </c>
      <c r="G4331" s="298">
        <v>24.243729999999999</v>
      </c>
      <c r="H4331" s="289"/>
      <c r="I4331" s="4"/>
      <c r="J4331" s="4"/>
      <c r="K4331" s="4"/>
      <c r="L4331" s="4"/>
      <c r="M4331" s="4"/>
      <c r="N4331" s="4"/>
      <c r="O4331" s="4"/>
      <c r="P4331" s="4"/>
      <c r="Q4331" s="4"/>
      <c r="R4331" s="4"/>
      <c r="S4331" s="4"/>
      <c r="T4331" s="4"/>
      <c r="U4331" s="4"/>
      <c r="V4331" s="4"/>
    </row>
    <row r="4332" spans="1:22" ht="25.5" x14ac:dyDescent="0.25">
      <c r="A4332" s="312" t="s">
        <v>2271</v>
      </c>
      <c r="B4332" s="54" t="s">
        <v>1526</v>
      </c>
      <c r="C4332" s="140">
        <v>2024</v>
      </c>
      <c r="D4332" s="325">
        <v>0.4</v>
      </c>
      <c r="E4332" s="55">
        <v>1</v>
      </c>
      <c r="F4332" s="434">
        <v>15</v>
      </c>
      <c r="G4332" s="298">
        <v>24.243729999999999</v>
      </c>
      <c r="H4332" s="289"/>
      <c r="I4332" s="4"/>
      <c r="J4332" s="4"/>
      <c r="K4332" s="4"/>
      <c r="L4332" s="4"/>
      <c r="M4332" s="4"/>
      <c r="N4332" s="4"/>
      <c r="O4332" s="4"/>
      <c r="P4332" s="4"/>
      <c r="Q4332" s="4"/>
      <c r="R4332" s="4"/>
      <c r="S4332" s="4"/>
      <c r="T4332" s="4"/>
      <c r="U4332" s="4"/>
      <c r="V4332" s="4"/>
    </row>
    <row r="4333" spans="1:22" ht="38.25" x14ac:dyDescent="0.25">
      <c r="A4333" s="312" t="s">
        <v>2271</v>
      </c>
      <c r="B4333" s="54" t="s">
        <v>2904</v>
      </c>
      <c r="C4333" s="140">
        <v>2024</v>
      </c>
      <c r="D4333" s="325">
        <v>0.4</v>
      </c>
      <c r="E4333" s="55">
        <v>1</v>
      </c>
      <c r="F4333" s="434">
        <v>15</v>
      </c>
      <c r="G4333" s="298">
        <v>24.243729999999999</v>
      </c>
      <c r="H4333" s="289"/>
      <c r="I4333" s="4"/>
      <c r="J4333" s="4"/>
      <c r="K4333" s="4"/>
      <c r="L4333" s="4"/>
      <c r="M4333" s="4"/>
      <c r="N4333" s="4"/>
      <c r="O4333" s="4"/>
      <c r="P4333" s="4"/>
      <c r="Q4333" s="4"/>
      <c r="R4333" s="4"/>
      <c r="S4333" s="4"/>
      <c r="T4333" s="4"/>
      <c r="U4333" s="4"/>
      <c r="V4333" s="4"/>
    </row>
    <row r="4334" spans="1:22" ht="38.25" x14ac:dyDescent="0.25">
      <c r="A4334" s="312" t="s">
        <v>2271</v>
      </c>
      <c r="B4334" s="54" t="s">
        <v>2905</v>
      </c>
      <c r="C4334" s="140">
        <v>2024</v>
      </c>
      <c r="D4334" s="325">
        <v>0.4</v>
      </c>
      <c r="E4334" s="55">
        <v>1</v>
      </c>
      <c r="F4334" s="434">
        <v>15</v>
      </c>
      <c r="G4334" s="298">
        <v>24.243729999999999</v>
      </c>
      <c r="H4334" s="289"/>
      <c r="I4334" s="4"/>
      <c r="J4334" s="4"/>
      <c r="K4334" s="4"/>
      <c r="L4334" s="4"/>
      <c r="M4334" s="4"/>
      <c r="N4334" s="4"/>
      <c r="O4334" s="4"/>
      <c r="P4334" s="4"/>
      <c r="Q4334" s="4"/>
      <c r="R4334" s="4"/>
      <c r="S4334" s="4"/>
      <c r="T4334" s="4"/>
      <c r="U4334" s="4"/>
      <c r="V4334" s="4"/>
    </row>
    <row r="4335" spans="1:22" ht="38.25" x14ac:dyDescent="0.25">
      <c r="A4335" s="312" t="s">
        <v>2271</v>
      </c>
      <c r="B4335" s="54" t="s">
        <v>2906</v>
      </c>
      <c r="C4335" s="140">
        <v>2024</v>
      </c>
      <c r="D4335" s="325">
        <v>0.4</v>
      </c>
      <c r="E4335" s="55">
        <v>1</v>
      </c>
      <c r="F4335" s="434">
        <v>15</v>
      </c>
      <c r="G4335" s="298">
        <v>24.243729999999999</v>
      </c>
      <c r="H4335" s="289"/>
      <c r="I4335" s="4"/>
      <c r="J4335" s="4"/>
      <c r="K4335" s="4"/>
      <c r="L4335" s="4"/>
      <c r="M4335" s="4"/>
      <c r="N4335" s="4"/>
      <c r="O4335" s="4"/>
      <c r="P4335" s="4"/>
      <c r="Q4335" s="4"/>
      <c r="R4335" s="4"/>
      <c r="S4335" s="4"/>
      <c r="T4335" s="4"/>
      <c r="U4335" s="4"/>
      <c r="V4335" s="4"/>
    </row>
    <row r="4336" spans="1:22" ht="38.25" x14ac:dyDescent="0.25">
      <c r="A4336" s="312" t="s">
        <v>2271</v>
      </c>
      <c r="B4336" s="54" t="s">
        <v>2907</v>
      </c>
      <c r="C4336" s="140">
        <v>2024</v>
      </c>
      <c r="D4336" s="325">
        <v>0.4</v>
      </c>
      <c r="E4336" s="55">
        <v>1</v>
      </c>
      <c r="F4336" s="434">
        <v>15</v>
      </c>
      <c r="G4336" s="298">
        <v>24.243729999999999</v>
      </c>
      <c r="H4336" s="289"/>
      <c r="I4336" s="4"/>
      <c r="J4336" s="4"/>
      <c r="K4336" s="4"/>
      <c r="L4336" s="4"/>
      <c r="M4336" s="4"/>
      <c r="N4336" s="4"/>
      <c r="O4336" s="4"/>
      <c r="P4336" s="4"/>
      <c r="Q4336" s="4"/>
      <c r="R4336" s="4"/>
      <c r="S4336" s="4"/>
      <c r="T4336" s="4"/>
      <c r="U4336" s="4"/>
      <c r="V4336" s="4"/>
    </row>
    <row r="4337" spans="1:22" ht="38.25" x14ac:dyDescent="0.25">
      <c r="A4337" s="312" t="s">
        <v>2271</v>
      </c>
      <c r="B4337" s="54" t="s">
        <v>1531</v>
      </c>
      <c r="C4337" s="140">
        <v>2024</v>
      </c>
      <c r="D4337" s="325">
        <v>0.4</v>
      </c>
      <c r="E4337" s="55">
        <v>1</v>
      </c>
      <c r="F4337" s="434">
        <v>15</v>
      </c>
      <c r="G4337" s="298">
        <v>24.243729999999999</v>
      </c>
      <c r="H4337" s="289"/>
      <c r="I4337" s="4"/>
      <c r="J4337" s="4"/>
      <c r="K4337" s="4"/>
      <c r="L4337" s="4"/>
      <c r="M4337" s="4"/>
      <c r="N4337" s="4"/>
      <c r="O4337" s="4"/>
      <c r="P4337" s="4"/>
      <c r="Q4337" s="4"/>
      <c r="R4337" s="4"/>
      <c r="S4337" s="4"/>
      <c r="T4337" s="4"/>
      <c r="U4337" s="4"/>
      <c r="V4337" s="4"/>
    </row>
    <row r="4338" spans="1:22" ht="38.25" x14ac:dyDescent="0.25">
      <c r="A4338" s="312" t="s">
        <v>2271</v>
      </c>
      <c r="B4338" s="54" t="s">
        <v>2908</v>
      </c>
      <c r="C4338" s="140">
        <v>2024</v>
      </c>
      <c r="D4338" s="325">
        <v>0.4</v>
      </c>
      <c r="E4338" s="55">
        <v>1</v>
      </c>
      <c r="F4338" s="434">
        <v>10</v>
      </c>
      <c r="G4338" s="298">
        <v>24.243729999999999</v>
      </c>
      <c r="H4338" s="289"/>
      <c r="I4338" s="4"/>
      <c r="J4338" s="4"/>
      <c r="K4338" s="4"/>
      <c r="L4338" s="4"/>
      <c r="M4338" s="4"/>
      <c r="N4338" s="4"/>
      <c r="O4338" s="4"/>
      <c r="P4338" s="4"/>
      <c r="Q4338" s="4"/>
      <c r="R4338" s="4"/>
      <c r="S4338" s="4"/>
      <c r="T4338" s="4"/>
      <c r="U4338" s="4"/>
      <c r="V4338" s="4"/>
    </row>
    <row r="4339" spans="1:22" ht="25.5" x14ac:dyDescent="0.25">
      <c r="A4339" s="312" t="s">
        <v>2271</v>
      </c>
      <c r="B4339" s="54" t="s">
        <v>1061</v>
      </c>
      <c r="C4339" s="140">
        <v>2024</v>
      </c>
      <c r="D4339" s="323">
        <v>0.4</v>
      </c>
      <c r="E4339" s="55">
        <v>1</v>
      </c>
      <c r="F4339" s="434">
        <v>15</v>
      </c>
      <c r="G4339" s="298">
        <v>20.14761</v>
      </c>
      <c r="H4339" s="289"/>
      <c r="I4339" s="4"/>
      <c r="J4339" s="4"/>
      <c r="K4339" s="4"/>
      <c r="L4339" s="4"/>
      <c r="M4339" s="4"/>
      <c r="N4339" s="4"/>
      <c r="O4339" s="4"/>
      <c r="P4339" s="4"/>
      <c r="Q4339" s="4"/>
      <c r="R4339" s="4"/>
      <c r="S4339" s="4"/>
      <c r="T4339" s="4"/>
      <c r="U4339" s="4"/>
      <c r="V4339" s="4"/>
    </row>
    <row r="4340" spans="1:22" ht="25.5" x14ac:dyDescent="0.25">
      <c r="A4340" s="312" t="s">
        <v>2271</v>
      </c>
      <c r="B4340" s="54" t="s">
        <v>1061</v>
      </c>
      <c r="C4340" s="140">
        <v>2024</v>
      </c>
      <c r="D4340" s="323">
        <v>0.4</v>
      </c>
      <c r="E4340" s="55">
        <v>1</v>
      </c>
      <c r="F4340" s="434">
        <v>7</v>
      </c>
      <c r="G4340" s="298">
        <v>27.683949999999999</v>
      </c>
      <c r="H4340" s="289"/>
      <c r="I4340" s="4"/>
      <c r="J4340" s="4"/>
      <c r="K4340" s="4"/>
      <c r="L4340" s="4"/>
      <c r="M4340" s="4"/>
      <c r="N4340" s="4"/>
      <c r="O4340" s="4"/>
      <c r="P4340" s="4"/>
      <c r="Q4340" s="4"/>
      <c r="R4340" s="4"/>
      <c r="S4340" s="4"/>
      <c r="T4340" s="4"/>
      <c r="U4340" s="4"/>
      <c r="V4340" s="4"/>
    </row>
    <row r="4341" spans="1:22" ht="25.5" x14ac:dyDescent="0.25">
      <c r="A4341" s="312" t="s">
        <v>2271</v>
      </c>
      <c r="B4341" s="54" t="s">
        <v>1533</v>
      </c>
      <c r="C4341" s="140">
        <v>2024</v>
      </c>
      <c r="D4341" s="332">
        <v>0.38</v>
      </c>
      <c r="E4341" s="55">
        <v>1</v>
      </c>
      <c r="F4341" s="434">
        <v>15</v>
      </c>
      <c r="G4341" s="298">
        <v>24.243729999999999</v>
      </c>
      <c r="H4341" s="289"/>
      <c r="I4341" s="4"/>
      <c r="J4341" s="4"/>
      <c r="K4341" s="4"/>
      <c r="L4341" s="4"/>
      <c r="M4341" s="4"/>
      <c r="N4341" s="4"/>
      <c r="O4341" s="4"/>
      <c r="P4341" s="4"/>
      <c r="Q4341" s="4"/>
      <c r="R4341" s="4"/>
      <c r="S4341" s="4"/>
      <c r="T4341" s="4"/>
      <c r="U4341" s="4"/>
      <c r="V4341" s="4"/>
    </row>
    <row r="4342" spans="1:22" x14ac:dyDescent="0.25">
      <c r="A4342" s="312" t="s">
        <v>2271</v>
      </c>
      <c r="B4342" s="54" t="s">
        <v>1063</v>
      </c>
      <c r="C4342" s="140">
        <v>2024</v>
      </c>
      <c r="D4342" s="332">
        <v>0.38</v>
      </c>
      <c r="E4342" s="55">
        <v>1</v>
      </c>
      <c r="F4342" s="434">
        <v>15</v>
      </c>
      <c r="G4342" s="298">
        <v>30.951340000000002</v>
      </c>
      <c r="H4342" s="289"/>
      <c r="I4342" s="4"/>
      <c r="J4342" s="4"/>
      <c r="K4342" s="4"/>
      <c r="L4342" s="4"/>
      <c r="M4342" s="4"/>
      <c r="N4342" s="4"/>
      <c r="O4342" s="4"/>
      <c r="P4342" s="4"/>
      <c r="Q4342" s="4"/>
      <c r="R4342" s="4"/>
      <c r="S4342" s="4"/>
      <c r="T4342" s="4"/>
      <c r="U4342" s="4"/>
      <c r="V4342" s="4"/>
    </row>
    <row r="4343" spans="1:22" x14ac:dyDescent="0.25">
      <c r="A4343" s="312" t="s">
        <v>2271</v>
      </c>
      <c r="B4343" s="54" t="s">
        <v>1063</v>
      </c>
      <c r="C4343" s="140">
        <v>2024</v>
      </c>
      <c r="D4343" s="332">
        <v>0.38</v>
      </c>
      <c r="E4343" s="55">
        <v>1</v>
      </c>
      <c r="F4343" s="434">
        <v>15</v>
      </c>
      <c r="G4343" s="298">
        <v>31.436529999999998</v>
      </c>
      <c r="H4343" s="289"/>
      <c r="I4343" s="4"/>
      <c r="J4343" s="4"/>
      <c r="K4343" s="4"/>
      <c r="L4343" s="4"/>
      <c r="M4343" s="4"/>
      <c r="N4343" s="4"/>
      <c r="O4343" s="4"/>
      <c r="P4343" s="4"/>
      <c r="Q4343" s="4"/>
      <c r="R4343" s="4"/>
      <c r="S4343" s="4"/>
      <c r="T4343" s="4"/>
      <c r="U4343" s="4"/>
      <c r="V4343" s="4"/>
    </row>
    <row r="4344" spans="1:22" x14ac:dyDescent="0.25">
      <c r="A4344" s="312" t="s">
        <v>2271</v>
      </c>
      <c r="B4344" s="54" t="s">
        <v>2909</v>
      </c>
      <c r="C4344" s="140">
        <v>2024</v>
      </c>
      <c r="D4344" s="332">
        <v>0.38</v>
      </c>
      <c r="E4344" s="55">
        <v>1</v>
      </c>
      <c r="F4344" s="434">
        <v>15</v>
      </c>
      <c r="G4344" s="298">
        <v>24.809139999999999</v>
      </c>
      <c r="H4344" s="289"/>
      <c r="I4344" s="4"/>
      <c r="J4344" s="4"/>
      <c r="K4344" s="4"/>
      <c r="L4344" s="4"/>
      <c r="M4344" s="4"/>
      <c r="N4344" s="4"/>
      <c r="O4344" s="4"/>
      <c r="P4344" s="4"/>
      <c r="Q4344" s="4"/>
      <c r="R4344" s="4"/>
      <c r="S4344" s="4"/>
      <c r="T4344" s="4"/>
      <c r="U4344" s="4"/>
      <c r="V4344" s="4"/>
    </row>
    <row r="4345" spans="1:22" ht="25.5" x14ac:dyDescent="0.25">
      <c r="A4345" s="312" t="s">
        <v>2271</v>
      </c>
      <c r="B4345" s="54" t="s">
        <v>1065</v>
      </c>
      <c r="C4345" s="140">
        <v>2024</v>
      </c>
      <c r="D4345" s="323">
        <v>0.4</v>
      </c>
      <c r="E4345" s="55">
        <v>1</v>
      </c>
      <c r="F4345" s="434">
        <v>10</v>
      </c>
      <c r="G4345" s="298">
        <v>14.242749999999999</v>
      </c>
      <c r="H4345" s="289"/>
      <c r="I4345" s="4"/>
      <c r="J4345" s="4"/>
      <c r="K4345" s="4"/>
      <c r="L4345" s="4"/>
      <c r="M4345" s="4"/>
      <c r="N4345" s="4"/>
      <c r="O4345" s="4"/>
      <c r="P4345" s="4"/>
      <c r="Q4345" s="4"/>
      <c r="R4345" s="4"/>
      <c r="S4345" s="4"/>
      <c r="T4345" s="4"/>
      <c r="U4345" s="4"/>
      <c r="V4345" s="4"/>
    </row>
    <row r="4346" spans="1:22" x14ac:dyDescent="0.25">
      <c r="A4346" s="312" t="s">
        <v>2271</v>
      </c>
      <c r="B4346" s="54" t="s">
        <v>2910</v>
      </c>
      <c r="C4346" s="140">
        <v>2024</v>
      </c>
      <c r="D4346" s="332">
        <v>0.38</v>
      </c>
      <c r="E4346" s="55">
        <v>1</v>
      </c>
      <c r="F4346" s="434">
        <v>15</v>
      </c>
      <c r="G4346" s="298">
        <v>23.659310000000001</v>
      </c>
      <c r="H4346" s="289"/>
      <c r="I4346" s="4"/>
      <c r="J4346" s="4"/>
      <c r="K4346" s="4"/>
      <c r="L4346" s="4"/>
      <c r="M4346" s="4"/>
      <c r="N4346" s="4"/>
      <c r="O4346" s="4"/>
      <c r="P4346" s="4"/>
      <c r="Q4346" s="4"/>
      <c r="R4346" s="4"/>
      <c r="S4346" s="4"/>
      <c r="T4346" s="4"/>
      <c r="U4346" s="4"/>
      <c r="V4346" s="4"/>
    </row>
    <row r="4347" spans="1:22" x14ac:dyDescent="0.25">
      <c r="A4347" s="312" t="s">
        <v>2271</v>
      </c>
      <c r="B4347" s="54" t="s">
        <v>1067</v>
      </c>
      <c r="C4347" s="140">
        <v>2024</v>
      </c>
      <c r="D4347" s="323">
        <v>0.4</v>
      </c>
      <c r="E4347" s="55">
        <v>1</v>
      </c>
      <c r="F4347" s="434">
        <v>15</v>
      </c>
      <c r="G4347" s="298">
        <v>30.402900000000002</v>
      </c>
      <c r="H4347" s="289"/>
      <c r="I4347" s="4"/>
      <c r="J4347" s="4"/>
      <c r="K4347" s="4"/>
      <c r="L4347" s="4"/>
      <c r="M4347" s="4"/>
      <c r="N4347" s="4"/>
      <c r="O4347" s="4"/>
      <c r="P4347" s="4"/>
      <c r="Q4347" s="4"/>
      <c r="R4347" s="4"/>
      <c r="S4347" s="4"/>
      <c r="T4347" s="4"/>
      <c r="U4347" s="4"/>
      <c r="V4347" s="4"/>
    </row>
    <row r="4348" spans="1:22" x14ac:dyDescent="0.25">
      <c r="A4348" s="312" t="s">
        <v>2271</v>
      </c>
      <c r="B4348" s="54" t="s">
        <v>1070</v>
      </c>
      <c r="C4348" s="140">
        <v>2024</v>
      </c>
      <c r="D4348" s="323">
        <v>0.4</v>
      </c>
      <c r="E4348" s="55">
        <v>1</v>
      </c>
      <c r="F4348" s="434">
        <v>15</v>
      </c>
      <c r="G4348" s="298">
        <v>24.513939999999998</v>
      </c>
      <c r="H4348" s="289"/>
      <c r="I4348" s="4"/>
      <c r="J4348" s="4"/>
      <c r="K4348" s="4"/>
      <c r="L4348" s="4"/>
      <c r="M4348" s="4"/>
      <c r="N4348" s="4"/>
      <c r="O4348" s="4"/>
      <c r="P4348" s="4"/>
      <c r="Q4348" s="4"/>
      <c r="R4348" s="4"/>
      <c r="S4348" s="4"/>
      <c r="T4348" s="4"/>
      <c r="U4348" s="4"/>
      <c r="V4348" s="4"/>
    </row>
    <row r="4349" spans="1:22" ht="25.5" x14ac:dyDescent="0.25">
      <c r="A4349" s="312" t="s">
        <v>2271</v>
      </c>
      <c r="B4349" s="54" t="s">
        <v>1071</v>
      </c>
      <c r="C4349" s="140">
        <v>2024</v>
      </c>
      <c r="D4349" s="323">
        <v>0.4</v>
      </c>
      <c r="E4349" s="55">
        <v>1</v>
      </c>
      <c r="F4349" s="434">
        <v>15</v>
      </c>
      <c r="G4349" s="298">
        <v>28.7972</v>
      </c>
      <c r="H4349" s="289"/>
      <c r="I4349" s="4"/>
      <c r="J4349" s="4"/>
      <c r="K4349" s="4"/>
      <c r="L4349" s="4"/>
      <c r="M4349" s="4"/>
      <c r="N4349" s="4"/>
      <c r="O4349" s="4"/>
      <c r="P4349" s="4"/>
      <c r="Q4349" s="4"/>
      <c r="R4349" s="4"/>
      <c r="S4349" s="4"/>
      <c r="T4349" s="4"/>
      <c r="U4349" s="4"/>
      <c r="V4349" s="4"/>
    </row>
    <row r="4350" spans="1:22" x14ac:dyDescent="0.25">
      <c r="A4350" s="312" t="s">
        <v>2271</v>
      </c>
      <c r="B4350" s="54" t="s">
        <v>1072</v>
      </c>
      <c r="C4350" s="140">
        <v>2024</v>
      </c>
      <c r="D4350" s="323">
        <v>0.4</v>
      </c>
      <c r="E4350" s="55">
        <v>1</v>
      </c>
      <c r="F4350" s="434">
        <v>15</v>
      </c>
      <c r="G4350" s="298">
        <v>32.365000000000002</v>
      </c>
      <c r="H4350" s="289"/>
      <c r="I4350" s="4"/>
      <c r="J4350" s="4"/>
      <c r="K4350" s="4"/>
      <c r="L4350" s="4"/>
      <c r="M4350" s="4"/>
      <c r="N4350" s="4"/>
      <c r="O4350" s="4"/>
      <c r="P4350" s="4"/>
      <c r="Q4350" s="4"/>
      <c r="R4350" s="4"/>
      <c r="S4350" s="4"/>
      <c r="T4350" s="4"/>
      <c r="U4350" s="4"/>
      <c r="V4350" s="4"/>
    </row>
    <row r="4351" spans="1:22" x14ac:dyDescent="0.25">
      <c r="A4351" s="312" t="s">
        <v>2271</v>
      </c>
      <c r="B4351" s="54" t="s">
        <v>1073</v>
      </c>
      <c r="C4351" s="140">
        <v>2024</v>
      </c>
      <c r="D4351" s="323">
        <v>0.4</v>
      </c>
      <c r="E4351" s="55">
        <v>1</v>
      </c>
      <c r="F4351" s="434">
        <v>10</v>
      </c>
      <c r="G4351" s="298">
        <v>28.718900000000001</v>
      </c>
      <c r="H4351" s="289"/>
      <c r="I4351" s="4"/>
      <c r="J4351" s="4"/>
      <c r="K4351" s="4"/>
      <c r="L4351" s="4"/>
      <c r="M4351" s="4"/>
      <c r="N4351" s="4"/>
      <c r="O4351" s="4"/>
      <c r="P4351" s="4"/>
      <c r="Q4351" s="4"/>
      <c r="R4351" s="4"/>
      <c r="S4351" s="4"/>
      <c r="T4351" s="4"/>
      <c r="U4351" s="4"/>
      <c r="V4351" s="4"/>
    </row>
    <row r="4352" spans="1:22" x14ac:dyDescent="0.25">
      <c r="A4352" s="312" t="s">
        <v>2271</v>
      </c>
      <c r="B4352" s="54" t="s">
        <v>1073</v>
      </c>
      <c r="C4352" s="140">
        <v>2024</v>
      </c>
      <c r="D4352" s="323">
        <v>0.4</v>
      </c>
      <c r="E4352" s="55">
        <v>1</v>
      </c>
      <c r="F4352" s="434">
        <v>15</v>
      </c>
      <c r="G4352" s="298">
        <v>33.044750000000001</v>
      </c>
      <c r="H4352" s="289"/>
      <c r="I4352" s="4"/>
      <c r="J4352" s="4"/>
      <c r="K4352" s="4"/>
      <c r="L4352" s="4"/>
      <c r="M4352" s="4"/>
      <c r="N4352" s="4"/>
      <c r="O4352" s="4"/>
      <c r="P4352" s="4"/>
      <c r="Q4352" s="4"/>
      <c r="R4352" s="4"/>
      <c r="S4352" s="4"/>
      <c r="T4352" s="4"/>
      <c r="U4352" s="4"/>
      <c r="V4352" s="4"/>
    </row>
    <row r="4353" spans="1:22" x14ac:dyDescent="0.25">
      <c r="A4353" s="312" t="s">
        <v>2271</v>
      </c>
      <c r="B4353" s="54" t="s">
        <v>1074</v>
      </c>
      <c r="C4353" s="140">
        <v>2024</v>
      </c>
      <c r="D4353" s="323">
        <v>0.4</v>
      </c>
      <c r="E4353" s="55">
        <v>1</v>
      </c>
      <c r="F4353" s="434">
        <v>10</v>
      </c>
      <c r="G4353" s="298">
        <v>32.62003</v>
      </c>
      <c r="H4353" s="289"/>
      <c r="I4353" s="4"/>
      <c r="J4353" s="4"/>
      <c r="K4353" s="4"/>
      <c r="L4353" s="4"/>
      <c r="M4353" s="4"/>
      <c r="N4353" s="4"/>
      <c r="O4353" s="4"/>
      <c r="P4353" s="4"/>
      <c r="Q4353" s="4"/>
      <c r="R4353" s="4"/>
      <c r="S4353" s="4"/>
      <c r="T4353" s="4"/>
      <c r="U4353" s="4"/>
      <c r="V4353" s="4"/>
    </row>
    <row r="4354" spans="1:22" x14ac:dyDescent="0.25">
      <c r="A4354" s="312" t="s">
        <v>2271</v>
      </c>
      <c r="B4354" s="54" t="s">
        <v>1075</v>
      </c>
      <c r="C4354" s="140">
        <v>2024</v>
      </c>
      <c r="D4354" s="323">
        <v>0.4</v>
      </c>
      <c r="E4354" s="55">
        <v>1</v>
      </c>
      <c r="F4354" s="434">
        <v>7</v>
      </c>
      <c r="G4354" s="298">
        <v>25.599910000000001</v>
      </c>
      <c r="H4354" s="289"/>
      <c r="I4354" s="4"/>
      <c r="J4354" s="4"/>
      <c r="K4354" s="4"/>
      <c r="L4354" s="4"/>
      <c r="M4354" s="4"/>
      <c r="N4354" s="4"/>
      <c r="O4354" s="4"/>
      <c r="P4354" s="4"/>
      <c r="Q4354" s="4"/>
      <c r="R4354" s="4"/>
      <c r="S4354" s="4"/>
      <c r="T4354" s="4"/>
      <c r="U4354" s="4"/>
      <c r="V4354" s="4"/>
    </row>
    <row r="4355" spans="1:22" x14ac:dyDescent="0.25">
      <c r="A4355" s="312" t="s">
        <v>2271</v>
      </c>
      <c r="B4355" s="54" t="s">
        <v>1076</v>
      </c>
      <c r="C4355" s="140">
        <v>2024</v>
      </c>
      <c r="D4355" s="323">
        <v>0.4</v>
      </c>
      <c r="E4355" s="55">
        <v>1</v>
      </c>
      <c r="F4355" s="434">
        <v>10</v>
      </c>
      <c r="G4355" s="298">
        <v>24.863439999999997</v>
      </c>
      <c r="H4355" s="289"/>
      <c r="I4355" s="4"/>
      <c r="J4355" s="4"/>
      <c r="K4355" s="4"/>
      <c r="L4355" s="4"/>
      <c r="M4355" s="4"/>
      <c r="N4355" s="4"/>
      <c r="O4355" s="4"/>
      <c r="P4355" s="4"/>
      <c r="Q4355" s="4"/>
      <c r="R4355" s="4"/>
      <c r="S4355" s="4"/>
      <c r="T4355" s="4"/>
      <c r="U4355" s="4"/>
      <c r="V4355" s="4"/>
    </row>
    <row r="4356" spans="1:22" x14ac:dyDescent="0.25">
      <c r="A4356" s="312" t="s">
        <v>2271</v>
      </c>
      <c r="B4356" s="54" t="s">
        <v>1077</v>
      </c>
      <c r="C4356" s="140">
        <v>2024</v>
      </c>
      <c r="D4356" s="323">
        <v>0.4</v>
      </c>
      <c r="E4356" s="55">
        <v>1</v>
      </c>
      <c r="F4356" s="434">
        <v>1</v>
      </c>
      <c r="G4356" s="298">
        <v>25.539279999999998</v>
      </c>
      <c r="H4356" s="289"/>
      <c r="I4356" s="4"/>
      <c r="J4356" s="4"/>
      <c r="K4356" s="4"/>
      <c r="L4356" s="4"/>
      <c r="M4356" s="4"/>
      <c r="N4356" s="4"/>
      <c r="O4356" s="4"/>
      <c r="P4356" s="4"/>
      <c r="Q4356" s="4"/>
      <c r="R4356" s="4"/>
      <c r="S4356" s="4"/>
      <c r="T4356" s="4"/>
      <c r="U4356" s="4"/>
      <c r="V4356" s="4"/>
    </row>
    <row r="4357" spans="1:22" ht="25.5" x14ac:dyDescent="0.25">
      <c r="A4357" s="312" t="s">
        <v>2271</v>
      </c>
      <c r="B4357" s="54" t="s">
        <v>1078</v>
      </c>
      <c r="C4357" s="140">
        <v>2024</v>
      </c>
      <c r="D4357" s="323">
        <v>0.4</v>
      </c>
      <c r="E4357" s="55">
        <v>1</v>
      </c>
      <c r="F4357" s="434">
        <v>4</v>
      </c>
      <c r="G4357" s="298">
        <v>25.88111</v>
      </c>
      <c r="H4357" s="289"/>
      <c r="I4357" s="4"/>
      <c r="J4357" s="4"/>
      <c r="K4357" s="4"/>
      <c r="L4357" s="4"/>
      <c r="M4357" s="4"/>
      <c r="N4357" s="4"/>
      <c r="O4357" s="4"/>
      <c r="P4357" s="4"/>
      <c r="Q4357" s="4"/>
      <c r="R4357" s="4"/>
      <c r="S4357" s="4"/>
      <c r="T4357" s="4"/>
      <c r="U4357" s="4"/>
      <c r="V4357" s="4"/>
    </row>
    <row r="4358" spans="1:22" ht="25.5" x14ac:dyDescent="0.25">
      <c r="A4358" s="312" t="s">
        <v>2271</v>
      </c>
      <c r="B4358" s="54" t="s">
        <v>1079</v>
      </c>
      <c r="C4358" s="140">
        <v>2024</v>
      </c>
      <c r="D4358" s="332">
        <v>0.38</v>
      </c>
      <c r="E4358" s="55">
        <v>1</v>
      </c>
      <c r="F4358" s="434">
        <v>15</v>
      </c>
      <c r="G4358" s="298">
        <v>39.334360000000004</v>
      </c>
      <c r="H4358" s="289"/>
      <c r="I4358" s="4"/>
      <c r="J4358" s="4"/>
      <c r="K4358" s="4"/>
      <c r="L4358" s="4"/>
      <c r="M4358" s="4"/>
      <c r="N4358" s="4"/>
      <c r="O4358" s="4"/>
      <c r="P4358" s="4"/>
      <c r="Q4358" s="4"/>
      <c r="R4358" s="4"/>
      <c r="S4358" s="4"/>
      <c r="T4358" s="4"/>
      <c r="U4358" s="4"/>
      <c r="V4358" s="4"/>
    </row>
    <row r="4359" spans="1:22" ht="25.5" x14ac:dyDescent="0.25">
      <c r="A4359" s="312" t="s">
        <v>2271</v>
      </c>
      <c r="B4359" s="54" t="s">
        <v>1079</v>
      </c>
      <c r="C4359" s="140">
        <v>2024</v>
      </c>
      <c r="D4359" s="332">
        <v>0.38</v>
      </c>
      <c r="E4359" s="55">
        <v>1</v>
      </c>
      <c r="F4359" s="434">
        <v>15</v>
      </c>
      <c r="G4359" s="298">
        <v>28.99474</v>
      </c>
      <c r="H4359" s="289"/>
      <c r="I4359" s="4"/>
      <c r="J4359" s="4"/>
      <c r="K4359" s="4"/>
      <c r="L4359" s="4"/>
      <c r="M4359" s="4"/>
      <c r="N4359" s="4"/>
      <c r="O4359" s="4"/>
      <c r="P4359" s="4"/>
      <c r="Q4359" s="4"/>
      <c r="R4359" s="4"/>
      <c r="S4359" s="4"/>
      <c r="T4359" s="4"/>
      <c r="U4359" s="4"/>
      <c r="V4359" s="4"/>
    </row>
    <row r="4360" spans="1:22" ht="25.5" x14ac:dyDescent="0.25">
      <c r="A4360" s="312" t="s">
        <v>2271</v>
      </c>
      <c r="B4360" s="54" t="s">
        <v>1079</v>
      </c>
      <c r="C4360" s="140">
        <v>2024</v>
      </c>
      <c r="D4360" s="332">
        <v>0.38</v>
      </c>
      <c r="E4360" s="55">
        <v>1</v>
      </c>
      <c r="F4360" s="434">
        <v>15</v>
      </c>
      <c r="G4360" s="298">
        <v>19.845759999999999</v>
      </c>
      <c r="H4360" s="289"/>
      <c r="I4360" s="4"/>
      <c r="J4360" s="4"/>
      <c r="K4360" s="4"/>
      <c r="L4360" s="4"/>
      <c r="M4360" s="4"/>
      <c r="N4360" s="4"/>
      <c r="O4360" s="4"/>
      <c r="P4360" s="4"/>
      <c r="Q4360" s="4"/>
      <c r="R4360" s="4"/>
      <c r="S4360" s="4"/>
      <c r="T4360" s="4"/>
      <c r="U4360" s="4"/>
      <c r="V4360" s="4"/>
    </row>
    <row r="4361" spans="1:22" ht="25.5" x14ac:dyDescent="0.25">
      <c r="A4361" s="312" t="s">
        <v>2271</v>
      </c>
      <c r="B4361" s="54" t="s">
        <v>1534</v>
      </c>
      <c r="C4361" s="140">
        <v>2024</v>
      </c>
      <c r="D4361" s="332">
        <v>0.38</v>
      </c>
      <c r="E4361" s="55">
        <v>1</v>
      </c>
      <c r="F4361" s="434">
        <v>15</v>
      </c>
      <c r="G4361" s="298">
        <v>43.610199999999999</v>
      </c>
      <c r="H4361" s="289"/>
      <c r="I4361" s="4"/>
      <c r="J4361" s="4"/>
      <c r="K4361" s="4"/>
      <c r="L4361" s="4"/>
      <c r="M4361" s="4"/>
      <c r="N4361" s="4"/>
      <c r="O4361" s="4"/>
      <c r="P4361" s="4"/>
      <c r="Q4361" s="4"/>
      <c r="R4361" s="4"/>
      <c r="S4361" s="4"/>
      <c r="T4361" s="4"/>
      <c r="U4361" s="4"/>
      <c r="V4361" s="4"/>
    </row>
    <row r="4362" spans="1:22" ht="25.5" x14ac:dyDescent="0.25">
      <c r="A4362" s="312" t="s">
        <v>2271</v>
      </c>
      <c r="B4362" s="54" t="s">
        <v>1535</v>
      </c>
      <c r="C4362" s="140">
        <v>2024</v>
      </c>
      <c r="D4362" s="332">
        <v>0.38</v>
      </c>
      <c r="E4362" s="55">
        <v>1</v>
      </c>
      <c r="F4362" s="434">
        <v>15</v>
      </c>
      <c r="G4362" s="298">
        <v>23.618400000000001</v>
      </c>
      <c r="H4362" s="289"/>
      <c r="I4362" s="4"/>
      <c r="J4362" s="4"/>
      <c r="K4362" s="4"/>
      <c r="L4362" s="4"/>
      <c r="M4362" s="4"/>
      <c r="N4362" s="4"/>
      <c r="O4362" s="4"/>
      <c r="P4362" s="4"/>
      <c r="Q4362" s="4"/>
      <c r="R4362" s="4"/>
      <c r="S4362" s="4"/>
      <c r="T4362" s="4"/>
      <c r="U4362" s="4"/>
      <c r="V4362" s="4"/>
    </row>
    <row r="4363" spans="1:22" ht="25.5" x14ac:dyDescent="0.25">
      <c r="A4363" s="312" t="s">
        <v>2271</v>
      </c>
      <c r="B4363" s="54" t="s">
        <v>1536</v>
      </c>
      <c r="C4363" s="140">
        <v>2024</v>
      </c>
      <c r="D4363" s="332">
        <v>0.38</v>
      </c>
      <c r="E4363" s="55">
        <v>1</v>
      </c>
      <c r="F4363" s="434">
        <v>15</v>
      </c>
      <c r="G4363" s="298">
        <v>23.618400000000001</v>
      </c>
      <c r="H4363" s="289"/>
      <c r="I4363" s="4"/>
      <c r="J4363" s="4"/>
      <c r="K4363" s="4"/>
      <c r="L4363" s="4"/>
      <c r="M4363" s="4"/>
      <c r="N4363" s="4"/>
      <c r="O4363" s="4"/>
      <c r="P4363" s="4"/>
      <c r="Q4363" s="4"/>
      <c r="R4363" s="4"/>
      <c r="S4363" s="4"/>
      <c r="T4363" s="4"/>
      <c r="U4363" s="4"/>
      <c r="V4363" s="4"/>
    </row>
    <row r="4364" spans="1:22" ht="25.5" x14ac:dyDescent="0.25">
      <c r="A4364" s="312" t="s">
        <v>2271</v>
      </c>
      <c r="B4364" s="54" t="s">
        <v>1537</v>
      </c>
      <c r="C4364" s="140">
        <v>2024</v>
      </c>
      <c r="D4364" s="332">
        <v>0.38</v>
      </c>
      <c r="E4364" s="55">
        <v>1</v>
      </c>
      <c r="F4364" s="434">
        <v>15</v>
      </c>
      <c r="G4364" s="298">
        <v>23.618459999999999</v>
      </c>
      <c r="H4364" s="289"/>
      <c r="I4364" s="4"/>
      <c r="J4364" s="4"/>
      <c r="K4364" s="4"/>
      <c r="L4364" s="4"/>
      <c r="M4364" s="4"/>
      <c r="N4364" s="4"/>
      <c r="O4364" s="4"/>
      <c r="P4364" s="4"/>
      <c r="Q4364" s="4"/>
      <c r="R4364" s="4"/>
      <c r="S4364" s="4"/>
      <c r="T4364" s="4"/>
      <c r="U4364" s="4"/>
      <c r="V4364" s="4"/>
    </row>
    <row r="4365" spans="1:22" x14ac:dyDescent="0.25">
      <c r="A4365" s="312" t="s">
        <v>2271</v>
      </c>
      <c r="B4365" s="54" t="s">
        <v>1080</v>
      </c>
      <c r="C4365" s="140">
        <v>2024</v>
      </c>
      <c r="D4365" s="323">
        <v>0.4</v>
      </c>
      <c r="E4365" s="55">
        <v>1</v>
      </c>
      <c r="F4365" s="434">
        <v>5</v>
      </c>
      <c r="G4365" s="298">
        <v>25.153389999999998</v>
      </c>
      <c r="H4365" s="289"/>
      <c r="I4365" s="4"/>
      <c r="J4365" s="4"/>
      <c r="K4365" s="4"/>
      <c r="L4365" s="4"/>
      <c r="M4365" s="4"/>
      <c r="N4365" s="4"/>
      <c r="O4365" s="4"/>
      <c r="P4365" s="4"/>
      <c r="Q4365" s="4"/>
      <c r="R4365" s="4"/>
      <c r="S4365" s="4"/>
      <c r="T4365" s="4"/>
      <c r="U4365" s="4"/>
      <c r="V4365" s="4"/>
    </row>
    <row r="4366" spans="1:22" ht="25.5" x14ac:dyDescent="0.25">
      <c r="A4366" s="312" t="s">
        <v>2271</v>
      </c>
      <c r="B4366" s="54" t="s">
        <v>2911</v>
      </c>
      <c r="C4366" s="140">
        <v>2024</v>
      </c>
      <c r="D4366" s="332">
        <v>0.38</v>
      </c>
      <c r="E4366" s="55">
        <v>1</v>
      </c>
      <c r="F4366" s="434">
        <v>8</v>
      </c>
      <c r="G4366" s="298">
        <v>31.980589999999999</v>
      </c>
      <c r="H4366" s="289"/>
      <c r="I4366" s="4"/>
      <c r="J4366" s="4"/>
      <c r="K4366" s="4"/>
      <c r="L4366" s="4"/>
      <c r="M4366" s="4"/>
      <c r="N4366" s="4"/>
      <c r="O4366" s="4"/>
      <c r="P4366" s="4"/>
      <c r="Q4366" s="4"/>
      <c r="R4366" s="4"/>
      <c r="S4366" s="4"/>
      <c r="T4366" s="4"/>
      <c r="U4366" s="4"/>
      <c r="V4366" s="4"/>
    </row>
    <row r="4367" spans="1:22" ht="25.5" x14ac:dyDescent="0.25">
      <c r="A4367" s="312" t="s">
        <v>2271</v>
      </c>
      <c r="B4367" s="54" t="s">
        <v>2911</v>
      </c>
      <c r="C4367" s="140">
        <v>2024</v>
      </c>
      <c r="D4367" s="332">
        <v>0.38</v>
      </c>
      <c r="E4367" s="55">
        <v>1</v>
      </c>
      <c r="F4367" s="434">
        <v>8</v>
      </c>
      <c r="G4367" s="298">
        <v>33.132860000000001</v>
      </c>
      <c r="H4367" s="289"/>
      <c r="I4367" s="4"/>
      <c r="J4367" s="4"/>
      <c r="K4367" s="4"/>
      <c r="L4367" s="4"/>
      <c r="M4367" s="4"/>
      <c r="N4367" s="4"/>
      <c r="O4367" s="4"/>
      <c r="P4367" s="4"/>
      <c r="Q4367" s="4"/>
      <c r="R4367" s="4"/>
      <c r="S4367" s="4"/>
      <c r="T4367" s="4"/>
      <c r="U4367" s="4"/>
      <c r="V4367" s="4"/>
    </row>
    <row r="4368" spans="1:22" x14ac:dyDescent="0.25">
      <c r="A4368" s="312" t="s">
        <v>2271</v>
      </c>
      <c r="B4368" s="54" t="s">
        <v>1086</v>
      </c>
      <c r="C4368" s="140">
        <v>2024</v>
      </c>
      <c r="D4368" s="323">
        <v>0.4</v>
      </c>
      <c r="E4368" s="55">
        <v>1</v>
      </c>
      <c r="F4368" s="434">
        <v>15</v>
      </c>
      <c r="G4368" s="298">
        <v>31.942049999999998</v>
      </c>
      <c r="H4368" s="289"/>
      <c r="I4368" s="4"/>
      <c r="J4368" s="4"/>
      <c r="K4368" s="4"/>
      <c r="L4368" s="4"/>
      <c r="M4368" s="4"/>
      <c r="N4368" s="4"/>
      <c r="O4368" s="4"/>
      <c r="P4368" s="4"/>
      <c r="Q4368" s="4"/>
      <c r="R4368" s="4"/>
      <c r="S4368" s="4"/>
      <c r="T4368" s="4"/>
      <c r="U4368" s="4"/>
      <c r="V4368" s="4"/>
    </row>
    <row r="4369" spans="1:22" x14ac:dyDescent="0.25">
      <c r="A4369" s="312" t="s">
        <v>2271</v>
      </c>
      <c r="B4369" s="54" t="s">
        <v>1087</v>
      </c>
      <c r="C4369" s="140">
        <v>2024</v>
      </c>
      <c r="D4369" s="323">
        <v>0.4</v>
      </c>
      <c r="E4369" s="55">
        <v>1</v>
      </c>
      <c r="F4369" s="434">
        <v>15</v>
      </c>
      <c r="G4369" s="298">
        <v>25.88111</v>
      </c>
      <c r="H4369" s="289"/>
      <c r="I4369" s="4"/>
      <c r="J4369" s="4"/>
      <c r="K4369" s="4"/>
      <c r="L4369" s="4"/>
      <c r="M4369" s="4"/>
      <c r="N4369" s="4"/>
      <c r="O4369" s="4"/>
      <c r="P4369" s="4"/>
      <c r="Q4369" s="4"/>
      <c r="R4369" s="4"/>
      <c r="S4369" s="4"/>
      <c r="T4369" s="4"/>
      <c r="U4369" s="4"/>
      <c r="V4369" s="4"/>
    </row>
    <row r="4370" spans="1:22" x14ac:dyDescent="0.25">
      <c r="A4370" s="312" t="s">
        <v>2271</v>
      </c>
      <c r="B4370" s="54" t="s">
        <v>1088</v>
      </c>
      <c r="C4370" s="140">
        <v>2024</v>
      </c>
      <c r="D4370" s="323">
        <v>0.4</v>
      </c>
      <c r="E4370" s="55">
        <v>1</v>
      </c>
      <c r="F4370" s="434">
        <v>15</v>
      </c>
      <c r="G4370" s="298">
        <v>27.533339999999999</v>
      </c>
      <c r="H4370" s="289"/>
      <c r="I4370" s="4"/>
      <c r="J4370" s="4"/>
      <c r="K4370" s="4"/>
      <c r="L4370" s="4"/>
      <c r="M4370" s="4"/>
      <c r="N4370" s="4"/>
      <c r="O4370" s="4"/>
      <c r="P4370" s="4"/>
      <c r="Q4370" s="4"/>
      <c r="R4370" s="4"/>
      <c r="S4370" s="4"/>
      <c r="T4370" s="4"/>
      <c r="U4370" s="4"/>
      <c r="V4370" s="4"/>
    </row>
    <row r="4371" spans="1:22" ht="25.5" x14ac:dyDescent="0.25">
      <c r="A4371" s="312" t="s">
        <v>2271</v>
      </c>
      <c r="B4371" s="54" t="s">
        <v>1089</v>
      </c>
      <c r="C4371" s="140">
        <v>2024</v>
      </c>
      <c r="D4371" s="323">
        <v>0.4</v>
      </c>
      <c r="E4371" s="55">
        <v>1</v>
      </c>
      <c r="F4371" s="434">
        <v>15</v>
      </c>
      <c r="G4371" s="298">
        <v>33.038910000000001</v>
      </c>
      <c r="H4371" s="289"/>
      <c r="I4371" s="4"/>
      <c r="J4371" s="4"/>
      <c r="K4371" s="4"/>
      <c r="L4371" s="4"/>
      <c r="M4371" s="4"/>
      <c r="N4371" s="4"/>
      <c r="O4371" s="4"/>
      <c r="P4371" s="4"/>
      <c r="Q4371" s="4"/>
      <c r="R4371" s="4"/>
      <c r="S4371" s="4"/>
      <c r="T4371" s="4"/>
      <c r="U4371" s="4"/>
      <c r="V4371" s="4"/>
    </row>
    <row r="4372" spans="1:22" x14ac:dyDescent="0.25">
      <c r="A4372" s="312" t="s">
        <v>2271</v>
      </c>
      <c r="B4372" s="54" t="s">
        <v>1090</v>
      </c>
      <c r="C4372" s="140">
        <v>2024</v>
      </c>
      <c r="D4372" s="323">
        <v>0.4</v>
      </c>
      <c r="E4372" s="55">
        <v>1</v>
      </c>
      <c r="F4372" s="434">
        <v>8</v>
      </c>
      <c r="G4372" s="298">
        <v>25.88111</v>
      </c>
      <c r="H4372" s="289"/>
      <c r="I4372" s="4"/>
      <c r="J4372" s="4"/>
      <c r="K4372" s="4"/>
      <c r="L4372" s="4"/>
      <c r="M4372" s="4"/>
      <c r="N4372" s="4"/>
      <c r="O4372" s="4"/>
      <c r="P4372" s="4"/>
      <c r="Q4372" s="4"/>
      <c r="R4372" s="4"/>
      <c r="S4372" s="4"/>
      <c r="T4372" s="4"/>
      <c r="U4372" s="4"/>
      <c r="V4372" s="4"/>
    </row>
    <row r="4373" spans="1:22" ht="25.5" x14ac:dyDescent="0.25">
      <c r="A4373" s="312" t="s">
        <v>2271</v>
      </c>
      <c r="B4373" s="54" t="s">
        <v>1091</v>
      </c>
      <c r="C4373" s="140">
        <v>2024</v>
      </c>
      <c r="D4373" s="323">
        <v>0.4</v>
      </c>
      <c r="E4373" s="55">
        <v>1</v>
      </c>
      <c r="F4373" s="434">
        <v>15</v>
      </c>
      <c r="G4373" s="298">
        <v>29.7135</v>
      </c>
      <c r="H4373" s="289"/>
      <c r="I4373" s="4"/>
      <c r="J4373" s="4"/>
      <c r="K4373" s="4"/>
      <c r="L4373" s="4"/>
      <c r="M4373" s="4"/>
      <c r="N4373" s="4"/>
      <c r="O4373" s="4"/>
      <c r="P4373" s="4"/>
      <c r="Q4373" s="4"/>
      <c r="R4373" s="4"/>
      <c r="S4373" s="4"/>
      <c r="T4373" s="4"/>
      <c r="U4373" s="4"/>
      <c r="V4373" s="4"/>
    </row>
    <row r="4374" spans="1:22" ht="25.5" x14ac:dyDescent="0.25">
      <c r="A4374" s="312" t="s">
        <v>2271</v>
      </c>
      <c r="B4374" s="54" t="s">
        <v>1092</v>
      </c>
      <c r="C4374" s="140">
        <v>2024</v>
      </c>
      <c r="D4374" s="323">
        <v>0.4</v>
      </c>
      <c r="E4374" s="55">
        <v>1</v>
      </c>
      <c r="F4374" s="434">
        <v>15</v>
      </c>
      <c r="G4374" s="298">
        <v>29.37988</v>
      </c>
      <c r="H4374" s="289"/>
      <c r="I4374" s="4"/>
      <c r="J4374" s="4"/>
      <c r="K4374" s="4"/>
      <c r="L4374" s="4"/>
      <c r="M4374" s="4"/>
      <c r="N4374" s="4"/>
      <c r="O4374" s="4"/>
      <c r="P4374" s="4"/>
      <c r="Q4374" s="4"/>
      <c r="R4374" s="4"/>
      <c r="S4374" s="4"/>
      <c r="T4374" s="4"/>
      <c r="U4374" s="4"/>
      <c r="V4374" s="4"/>
    </row>
    <row r="4375" spans="1:22" x14ac:dyDescent="0.25">
      <c r="A4375" s="312" t="s">
        <v>2271</v>
      </c>
      <c r="B4375" s="54" t="s">
        <v>1538</v>
      </c>
      <c r="C4375" s="140">
        <v>2024</v>
      </c>
      <c r="D4375" s="325">
        <v>0.4</v>
      </c>
      <c r="E4375" s="55">
        <v>1</v>
      </c>
      <c r="F4375" s="434">
        <v>150</v>
      </c>
      <c r="G4375" s="298">
        <v>57.374360000000003</v>
      </c>
      <c r="H4375" s="289"/>
      <c r="I4375" s="4"/>
      <c r="J4375" s="4"/>
      <c r="K4375" s="4"/>
      <c r="L4375" s="4"/>
      <c r="M4375" s="4"/>
      <c r="N4375" s="4"/>
      <c r="O4375" s="4"/>
      <c r="P4375" s="4"/>
      <c r="Q4375" s="4"/>
      <c r="R4375" s="4"/>
      <c r="S4375" s="4"/>
      <c r="T4375" s="4"/>
      <c r="U4375" s="4"/>
      <c r="V4375" s="4"/>
    </row>
    <row r="4376" spans="1:22" ht="25.5" x14ac:dyDescent="0.25">
      <c r="A4376" s="312" t="s">
        <v>2271</v>
      </c>
      <c r="B4376" s="54" t="s">
        <v>1099</v>
      </c>
      <c r="C4376" s="140">
        <v>2024</v>
      </c>
      <c r="D4376" s="323">
        <v>0.4</v>
      </c>
      <c r="E4376" s="55">
        <v>1</v>
      </c>
      <c r="F4376" s="434">
        <v>10</v>
      </c>
      <c r="G4376" s="298">
        <v>23.07807</v>
      </c>
      <c r="H4376" s="289"/>
      <c r="I4376" s="4"/>
      <c r="J4376" s="4"/>
      <c r="K4376" s="4"/>
      <c r="L4376" s="4"/>
      <c r="M4376" s="4"/>
      <c r="N4376" s="4"/>
      <c r="O4376" s="4"/>
      <c r="P4376" s="4"/>
      <c r="Q4376" s="4"/>
      <c r="R4376" s="4"/>
      <c r="S4376" s="4"/>
      <c r="T4376" s="4"/>
      <c r="U4376" s="4"/>
      <c r="V4376" s="4"/>
    </row>
    <row r="4377" spans="1:22" ht="25.5" x14ac:dyDescent="0.25">
      <c r="A4377" s="312" t="s">
        <v>2271</v>
      </c>
      <c r="B4377" s="54" t="s">
        <v>1100</v>
      </c>
      <c r="C4377" s="140">
        <v>2024</v>
      </c>
      <c r="D4377" s="323">
        <v>0.4</v>
      </c>
      <c r="E4377" s="55">
        <v>1</v>
      </c>
      <c r="F4377" s="434">
        <v>15</v>
      </c>
      <c r="G4377" s="298">
        <v>53.340499999999999</v>
      </c>
      <c r="H4377" s="289"/>
      <c r="I4377" s="4"/>
      <c r="J4377" s="4"/>
      <c r="K4377" s="4"/>
      <c r="L4377" s="4"/>
      <c r="M4377" s="4"/>
      <c r="N4377" s="4"/>
      <c r="O4377" s="4"/>
      <c r="P4377" s="4"/>
      <c r="Q4377" s="4"/>
      <c r="R4377" s="4"/>
      <c r="S4377" s="4"/>
      <c r="T4377" s="4"/>
      <c r="U4377" s="4"/>
      <c r="V4377" s="4"/>
    </row>
    <row r="4378" spans="1:22" ht="51" x14ac:dyDescent="0.25">
      <c r="A4378" s="312" t="s">
        <v>2271</v>
      </c>
      <c r="B4378" s="54" t="s">
        <v>1101</v>
      </c>
      <c r="C4378" s="140">
        <v>2024</v>
      </c>
      <c r="D4378" s="323">
        <v>0.4</v>
      </c>
      <c r="E4378" s="55">
        <v>1</v>
      </c>
      <c r="F4378" s="434">
        <v>15</v>
      </c>
      <c r="G4378" s="298">
        <v>77.717439999999996</v>
      </c>
      <c r="H4378" s="289"/>
      <c r="I4378" s="4"/>
      <c r="J4378" s="4"/>
      <c r="K4378" s="4"/>
      <c r="L4378" s="4"/>
      <c r="M4378" s="4"/>
      <c r="N4378" s="4"/>
      <c r="O4378" s="4"/>
      <c r="P4378" s="4"/>
      <c r="Q4378" s="4"/>
      <c r="R4378" s="4"/>
      <c r="S4378" s="4"/>
      <c r="T4378" s="4"/>
      <c r="U4378" s="4"/>
      <c r="V4378" s="4"/>
    </row>
    <row r="4379" spans="1:22" ht="25.5" x14ac:dyDescent="0.25">
      <c r="A4379" s="312" t="s">
        <v>2271</v>
      </c>
      <c r="B4379" s="54" t="s">
        <v>1648</v>
      </c>
      <c r="C4379" s="140">
        <v>2024</v>
      </c>
      <c r="D4379" s="323">
        <v>10</v>
      </c>
      <c r="E4379" s="55">
        <v>1</v>
      </c>
      <c r="F4379" s="434">
        <v>1241</v>
      </c>
      <c r="G4379" s="298">
        <v>21.96705</v>
      </c>
      <c r="H4379" s="289"/>
      <c r="I4379" s="4"/>
      <c r="J4379" s="4"/>
      <c r="K4379" s="4"/>
      <c r="L4379" s="4"/>
      <c r="M4379" s="4"/>
      <c r="N4379" s="4"/>
      <c r="O4379" s="4"/>
      <c r="P4379" s="4"/>
      <c r="Q4379" s="4"/>
      <c r="R4379" s="4"/>
      <c r="S4379" s="4"/>
      <c r="T4379" s="4"/>
      <c r="U4379" s="4"/>
      <c r="V4379" s="4"/>
    </row>
    <row r="4380" spans="1:22" ht="25.5" x14ac:dyDescent="0.25">
      <c r="A4380" s="312" t="s">
        <v>2271</v>
      </c>
      <c r="B4380" s="54" t="s">
        <v>2912</v>
      </c>
      <c r="C4380" s="140">
        <v>2024</v>
      </c>
      <c r="D4380" s="323">
        <v>0.4</v>
      </c>
      <c r="E4380" s="55">
        <v>1</v>
      </c>
      <c r="F4380" s="434">
        <v>7</v>
      </c>
      <c r="G4380" s="298">
        <v>41.494910000000004</v>
      </c>
      <c r="H4380" s="289"/>
      <c r="I4380" s="4"/>
      <c r="J4380" s="4"/>
      <c r="K4380" s="4"/>
      <c r="L4380" s="4"/>
      <c r="M4380" s="4"/>
      <c r="N4380" s="4"/>
      <c r="O4380" s="4"/>
      <c r="P4380" s="4"/>
      <c r="Q4380" s="4"/>
      <c r="R4380" s="4"/>
      <c r="S4380" s="4"/>
      <c r="T4380" s="4"/>
      <c r="U4380" s="4"/>
      <c r="V4380" s="4"/>
    </row>
    <row r="4381" spans="1:22" ht="25.5" x14ac:dyDescent="0.25">
      <c r="A4381" s="312" t="s">
        <v>2271</v>
      </c>
      <c r="B4381" s="57" t="s">
        <v>2913</v>
      </c>
      <c r="C4381" s="140">
        <v>2024</v>
      </c>
      <c r="D4381" s="332">
        <v>0.38</v>
      </c>
      <c r="E4381" s="55">
        <v>1</v>
      </c>
      <c r="F4381" s="434">
        <v>5</v>
      </c>
      <c r="G4381" s="298">
        <v>26.070049999999998</v>
      </c>
      <c r="H4381" s="289"/>
      <c r="I4381" s="4"/>
      <c r="J4381" s="4"/>
      <c r="K4381" s="4"/>
      <c r="L4381" s="4"/>
      <c r="M4381" s="4"/>
      <c r="N4381" s="4"/>
      <c r="O4381" s="4"/>
      <c r="P4381" s="4"/>
      <c r="Q4381" s="4"/>
      <c r="R4381" s="4"/>
      <c r="S4381" s="4"/>
      <c r="T4381" s="4"/>
      <c r="U4381" s="4"/>
      <c r="V4381" s="4"/>
    </row>
    <row r="4382" spans="1:22" ht="25.5" x14ac:dyDescent="0.25">
      <c r="A4382" s="312" t="s">
        <v>2271</v>
      </c>
      <c r="B4382" s="54" t="s">
        <v>2914</v>
      </c>
      <c r="C4382" s="140">
        <v>2024</v>
      </c>
      <c r="D4382" s="332">
        <v>0.38</v>
      </c>
      <c r="E4382" s="55">
        <v>1</v>
      </c>
      <c r="F4382" s="434">
        <v>7.5</v>
      </c>
      <c r="G4382" s="298">
        <v>24.786240000000003</v>
      </c>
      <c r="H4382" s="289"/>
      <c r="I4382" s="4"/>
      <c r="J4382" s="4"/>
      <c r="K4382" s="4"/>
      <c r="L4382" s="4"/>
      <c r="M4382" s="4"/>
      <c r="N4382" s="4"/>
      <c r="O4382" s="4"/>
      <c r="P4382" s="4"/>
      <c r="Q4382" s="4"/>
      <c r="R4382" s="4"/>
      <c r="S4382" s="4"/>
      <c r="T4382" s="4"/>
      <c r="U4382" s="4"/>
      <c r="V4382" s="4"/>
    </row>
    <row r="4383" spans="1:22" ht="25.5" x14ac:dyDescent="0.25">
      <c r="A4383" s="312" t="s">
        <v>2271</v>
      </c>
      <c r="B4383" s="54" t="s">
        <v>2915</v>
      </c>
      <c r="C4383" s="140">
        <v>2024</v>
      </c>
      <c r="D4383" s="332">
        <v>0.38</v>
      </c>
      <c r="E4383" s="55">
        <v>1</v>
      </c>
      <c r="F4383" s="434">
        <v>10</v>
      </c>
      <c r="G4383" s="298">
        <v>24.581869999999999</v>
      </c>
      <c r="H4383" s="289"/>
      <c r="I4383" s="4"/>
      <c r="J4383" s="4"/>
      <c r="K4383" s="4"/>
      <c r="L4383" s="4"/>
      <c r="M4383" s="4"/>
      <c r="N4383" s="4"/>
      <c r="O4383" s="4"/>
      <c r="P4383" s="4"/>
      <c r="Q4383" s="4"/>
      <c r="R4383" s="4"/>
      <c r="S4383" s="4"/>
      <c r="T4383" s="4"/>
      <c r="U4383" s="4"/>
      <c r="V4383" s="4"/>
    </row>
    <row r="4384" spans="1:22" ht="38.25" x14ac:dyDescent="0.25">
      <c r="A4384" s="312" t="s">
        <v>2271</v>
      </c>
      <c r="B4384" s="57" t="s">
        <v>2916</v>
      </c>
      <c r="C4384" s="140">
        <v>2024</v>
      </c>
      <c r="D4384" s="332">
        <v>0.38</v>
      </c>
      <c r="E4384" s="55">
        <v>1</v>
      </c>
      <c r="F4384" s="434">
        <v>25</v>
      </c>
      <c r="G4384" s="298">
        <v>25.438330000000001</v>
      </c>
      <c r="H4384" s="289"/>
      <c r="I4384" s="4"/>
      <c r="J4384" s="4"/>
      <c r="K4384" s="4"/>
      <c r="L4384" s="4"/>
      <c r="M4384" s="4"/>
      <c r="N4384" s="4"/>
      <c r="O4384" s="4"/>
      <c r="P4384" s="4"/>
      <c r="Q4384" s="4"/>
      <c r="R4384" s="4"/>
      <c r="S4384" s="4"/>
      <c r="T4384" s="4"/>
      <c r="U4384" s="4"/>
      <c r="V4384" s="4"/>
    </row>
    <row r="4385" spans="1:22" ht="25.5" x14ac:dyDescent="0.25">
      <c r="A4385" s="312" t="s">
        <v>2271</v>
      </c>
      <c r="B4385" s="57" t="s">
        <v>2917</v>
      </c>
      <c r="C4385" s="140">
        <v>2024</v>
      </c>
      <c r="D4385" s="332">
        <v>0.38</v>
      </c>
      <c r="E4385" s="55">
        <v>1</v>
      </c>
      <c r="F4385" s="434">
        <v>15</v>
      </c>
      <c r="G4385" s="298">
        <v>25.43834</v>
      </c>
      <c r="H4385" s="289"/>
      <c r="I4385" s="4"/>
      <c r="J4385" s="4"/>
      <c r="K4385" s="4"/>
      <c r="L4385" s="4"/>
      <c r="M4385" s="4"/>
      <c r="N4385" s="4"/>
      <c r="O4385" s="4"/>
      <c r="P4385" s="4"/>
      <c r="Q4385" s="4"/>
      <c r="R4385" s="4"/>
      <c r="S4385" s="4"/>
      <c r="T4385" s="4"/>
      <c r="U4385" s="4"/>
      <c r="V4385" s="4"/>
    </row>
    <row r="4386" spans="1:22" ht="38.25" x14ac:dyDescent="0.25">
      <c r="A4386" s="312" t="s">
        <v>2271</v>
      </c>
      <c r="B4386" s="57" t="s">
        <v>2918</v>
      </c>
      <c r="C4386" s="140">
        <v>2024</v>
      </c>
      <c r="D4386" s="332">
        <v>0.38</v>
      </c>
      <c r="E4386" s="55">
        <v>1</v>
      </c>
      <c r="F4386" s="434">
        <v>10</v>
      </c>
      <c r="G4386" s="298">
        <v>25.473610000000001</v>
      </c>
      <c r="H4386" s="289"/>
      <c r="I4386" s="4"/>
      <c r="J4386" s="4"/>
      <c r="K4386" s="4"/>
      <c r="L4386" s="4"/>
      <c r="M4386" s="4"/>
      <c r="N4386" s="4"/>
      <c r="O4386" s="4"/>
      <c r="P4386" s="4"/>
      <c r="Q4386" s="4"/>
      <c r="R4386" s="4"/>
      <c r="S4386" s="4"/>
      <c r="T4386" s="4"/>
      <c r="U4386" s="4"/>
      <c r="V4386" s="4"/>
    </row>
    <row r="4387" spans="1:22" x14ac:dyDescent="0.25">
      <c r="A4387" s="312" t="s">
        <v>2271</v>
      </c>
      <c r="B4387" s="54" t="s">
        <v>2919</v>
      </c>
      <c r="C4387" s="140">
        <v>2024</v>
      </c>
      <c r="D4387" s="332">
        <v>0.38</v>
      </c>
      <c r="E4387" s="55">
        <v>1</v>
      </c>
      <c r="F4387" s="434">
        <v>7.5</v>
      </c>
      <c r="G4387" s="298">
        <v>25.738389999999999</v>
      </c>
      <c r="H4387" s="289"/>
      <c r="I4387" s="4"/>
      <c r="J4387" s="4"/>
      <c r="K4387" s="4"/>
      <c r="L4387" s="4"/>
      <c r="M4387" s="4"/>
      <c r="N4387" s="4"/>
      <c r="O4387" s="4"/>
      <c r="P4387" s="4"/>
      <c r="Q4387" s="4"/>
      <c r="R4387" s="4"/>
      <c r="S4387" s="4"/>
      <c r="T4387" s="4"/>
      <c r="U4387" s="4"/>
      <c r="V4387" s="4"/>
    </row>
    <row r="4388" spans="1:22" ht="25.5" x14ac:dyDescent="0.25">
      <c r="A4388" s="312" t="s">
        <v>2271</v>
      </c>
      <c r="B4388" s="57" t="s">
        <v>2920</v>
      </c>
      <c r="C4388" s="140">
        <v>2024</v>
      </c>
      <c r="D4388" s="332">
        <v>0.38</v>
      </c>
      <c r="E4388" s="55">
        <v>1</v>
      </c>
      <c r="F4388" s="434">
        <v>5</v>
      </c>
      <c r="G4388" s="298">
        <v>25.429839999999999</v>
      </c>
      <c r="H4388" s="289"/>
      <c r="I4388" s="4"/>
      <c r="J4388" s="4"/>
      <c r="K4388" s="4"/>
      <c r="L4388" s="4"/>
      <c r="M4388" s="4"/>
      <c r="N4388" s="4"/>
      <c r="O4388" s="4"/>
      <c r="P4388" s="4"/>
      <c r="Q4388" s="4"/>
      <c r="R4388" s="4"/>
      <c r="S4388" s="4"/>
      <c r="T4388" s="4"/>
      <c r="U4388" s="4"/>
      <c r="V4388" s="4"/>
    </row>
    <row r="4389" spans="1:22" ht="25.5" x14ac:dyDescent="0.25">
      <c r="A4389" s="312" t="s">
        <v>2271</v>
      </c>
      <c r="B4389" s="57" t="s">
        <v>2921</v>
      </c>
      <c r="C4389" s="140">
        <v>2024</v>
      </c>
      <c r="D4389" s="332">
        <v>0.38</v>
      </c>
      <c r="E4389" s="55">
        <v>1</v>
      </c>
      <c r="F4389" s="434">
        <v>15</v>
      </c>
      <c r="G4389" s="298">
        <v>25.43037</v>
      </c>
      <c r="H4389" s="289"/>
      <c r="I4389" s="4"/>
      <c r="J4389" s="4"/>
      <c r="K4389" s="4"/>
      <c r="L4389" s="4"/>
      <c r="M4389" s="4"/>
      <c r="N4389" s="4"/>
      <c r="O4389" s="4"/>
      <c r="P4389" s="4"/>
      <c r="Q4389" s="4"/>
      <c r="R4389" s="4"/>
      <c r="S4389" s="4"/>
      <c r="T4389" s="4"/>
      <c r="U4389" s="4"/>
      <c r="V4389" s="4"/>
    </row>
    <row r="4390" spans="1:22" ht="38.25" x14ac:dyDescent="0.25">
      <c r="A4390" s="312" t="s">
        <v>2271</v>
      </c>
      <c r="B4390" s="57" t="s">
        <v>2922</v>
      </c>
      <c r="C4390" s="140">
        <v>2024</v>
      </c>
      <c r="D4390" s="332">
        <v>0.38</v>
      </c>
      <c r="E4390" s="55">
        <v>1</v>
      </c>
      <c r="F4390" s="434">
        <v>15</v>
      </c>
      <c r="G4390" s="298">
        <v>25.399270000000001</v>
      </c>
      <c r="H4390" s="289"/>
      <c r="I4390" s="4"/>
      <c r="J4390" s="4"/>
      <c r="K4390" s="4"/>
      <c r="L4390" s="4"/>
      <c r="M4390" s="4"/>
      <c r="N4390" s="4"/>
      <c r="O4390" s="4"/>
      <c r="P4390" s="4"/>
      <c r="Q4390" s="4"/>
      <c r="R4390" s="4"/>
      <c r="S4390" s="4"/>
      <c r="T4390" s="4"/>
      <c r="U4390" s="4"/>
      <c r="V4390" s="4"/>
    </row>
    <row r="4391" spans="1:22" ht="25.5" x14ac:dyDescent="0.25">
      <c r="A4391" s="312" t="s">
        <v>2271</v>
      </c>
      <c r="B4391" s="57" t="s">
        <v>2923</v>
      </c>
      <c r="C4391" s="140">
        <v>2024</v>
      </c>
      <c r="D4391" s="332">
        <v>0.38</v>
      </c>
      <c r="E4391" s="55">
        <v>1</v>
      </c>
      <c r="F4391" s="434">
        <v>15</v>
      </c>
      <c r="G4391" s="298">
        <v>24.96041</v>
      </c>
      <c r="H4391" s="289"/>
      <c r="I4391" s="4"/>
      <c r="J4391" s="4"/>
      <c r="K4391" s="4"/>
      <c r="L4391" s="4"/>
      <c r="M4391" s="4"/>
      <c r="N4391" s="4"/>
      <c r="O4391" s="4"/>
      <c r="P4391" s="4"/>
      <c r="Q4391" s="4"/>
      <c r="R4391" s="4"/>
      <c r="S4391" s="4"/>
      <c r="T4391" s="4"/>
      <c r="U4391" s="4"/>
      <c r="V4391" s="4"/>
    </row>
    <row r="4392" spans="1:22" ht="25.5" x14ac:dyDescent="0.25">
      <c r="A4392" s="312" t="s">
        <v>2271</v>
      </c>
      <c r="B4392" s="57" t="s">
        <v>2924</v>
      </c>
      <c r="C4392" s="140">
        <v>2024</v>
      </c>
      <c r="D4392" s="332">
        <v>0.38</v>
      </c>
      <c r="E4392" s="55">
        <v>1</v>
      </c>
      <c r="F4392" s="434">
        <v>6</v>
      </c>
      <c r="G4392" s="298">
        <v>32.736759999999997</v>
      </c>
      <c r="H4392" s="289"/>
      <c r="I4392" s="4"/>
      <c r="J4392" s="4"/>
      <c r="K4392" s="4"/>
      <c r="L4392" s="4"/>
      <c r="M4392" s="4"/>
      <c r="N4392" s="4"/>
      <c r="O4392" s="4"/>
      <c r="P4392" s="4"/>
      <c r="Q4392" s="4"/>
      <c r="R4392" s="4"/>
      <c r="S4392" s="4"/>
      <c r="T4392" s="4"/>
      <c r="U4392" s="4"/>
      <c r="V4392" s="4"/>
    </row>
    <row r="4393" spans="1:22" ht="25.5" x14ac:dyDescent="0.25">
      <c r="A4393" s="312" t="s">
        <v>2271</v>
      </c>
      <c r="B4393" s="57" t="s">
        <v>2925</v>
      </c>
      <c r="C4393" s="140">
        <v>2024</v>
      </c>
      <c r="D4393" s="332">
        <v>0.38</v>
      </c>
      <c r="E4393" s="55">
        <v>1</v>
      </c>
      <c r="F4393" s="434">
        <v>15</v>
      </c>
      <c r="G4393" s="298">
        <v>25.318210000000001</v>
      </c>
      <c r="H4393" s="289"/>
      <c r="I4393" s="4"/>
      <c r="J4393" s="4"/>
      <c r="K4393" s="4"/>
      <c r="L4393" s="4"/>
      <c r="M4393" s="4"/>
      <c r="N4393" s="4"/>
      <c r="O4393" s="4"/>
      <c r="P4393" s="4"/>
      <c r="Q4393" s="4"/>
      <c r="R4393" s="4"/>
      <c r="S4393" s="4"/>
      <c r="T4393" s="4"/>
      <c r="U4393" s="4"/>
      <c r="V4393" s="4"/>
    </row>
    <row r="4394" spans="1:22" ht="38.25" x14ac:dyDescent="0.25">
      <c r="A4394" s="312" t="s">
        <v>2271</v>
      </c>
      <c r="B4394" s="57" t="s">
        <v>2926</v>
      </c>
      <c r="C4394" s="140">
        <v>2024</v>
      </c>
      <c r="D4394" s="332">
        <v>0.38</v>
      </c>
      <c r="E4394" s="55">
        <v>1</v>
      </c>
      <c r="F4394" s="434">
        <v>15</v>
      </c>
      <c r="G4394" s="298">
        <v>28.773599999999998</v>
      </c>
      <c r="H4394" s="289"/>
      <c r="I4394" s="4"/>
      <c r="J4394" s="4"/>
      <c r="K4394" s="4"/>
      <c r="L4394" s="4"/>
      <c r="M4394" s="4"/>
      <c r="N4394" s="4"/>
      <c r="O4394" s="4"/>
      <c r="P4394" s="4"/>
      <c r="Q4394" s="4"/>
      <c r="R4394" s="4"/>
      <c r="S4394" s="4"/>
      <c r="T4394" s="4"/>
      <c r="U4394" s="4"/>
      <c r="V4394" s="4"/>
    </row>
    <row r="4395" spans="1:22" ht="25.5" x14ac:dyDescent="0.25">
      <c r="A4395" s="312" t="s">
        <v>2271</v>
      </c>
      <c r="B4395" s="57" t="s">
        <v>2927</v>
      </c>
      <c r="C4395" s="140">
        <v>2024</v>
      </c>
      <c r="D4395" s="332">
        <v>0.38</v>
      </c>
      <c r="E4395" s="55">
        <v>1</v>
      </c>
      <c r="F4395" s="434">
        <v>20</v>
      </c>
      <c r="G4395" s="298">
        <v>25.34366</v>
      </c>
      <c r="H4395" s="289"/>
      <c r="I4395" s="4"/>
      <c r="J4395" s="4"/>
      <c r="K4395" s="4"/>
      <c r="L4395" s="4"/>
      <c r="M4395" s="4"/>
      <c r="N4395" s="4"/>
      <c r="O4395" s="4"/>
      <c r="P4395" s="4"/>
      <c r="Q4395" s="4"/>
      <c r="R4395" s="4"/>
      <c r="S4395" s="4"/>
      <c r="T4395" s="4"/>
      <c r="U4395" s="4"/>
      <c r="V4395" s="4"/>
    </row>
    <row r="4396" spans="1:22" ht="25.5" x14ac:dyDescent="0.25">
      <c r="A4396" s="312" t="s">
        <v>2271</v>
      </c>
      <c r="B4396" s="57" t="s">
        <v>2928</v>
      </c>
      <c r="C4396" s="140">
        <v>2024</v>
      </c>
      <c r="D4396" s="332">
        <v>0.38</v>
      </c>
      <c r="E4396" s="55">
        <v>1</v>
      </c>
      <c r="F4396" s="434">
        <v>15</v>
      </c>
      <c r="G4396" s="298">
        <v>29.022209999999998</v>
      </c>
      <c r="H4396" s="289"/>
      <c r="I4396" s="4"/>
      <c r="J4396" s="4"/>
      <c r="K4396" s="4"/>
      <c r="L4396" s="4"/>
      <c r="M4396" s="4"/>
      <c r="N4396" s="4"/>
      <c r="O4396" s="4"/>
      <c r="P4396" s="4"/>
      <c r="Q4396" s="4"/>
      <c r="R4396" s="4"/>
      <c r="S4396" s="4"/>
      <c r="T4396" s="4"/>
      <c r="U4396" s="4"/>
      <c r="V4396" s="4"/>
    </row>
    <row r="4397" spans="1:22" ht="38.25" x14ac:dyDescent="0.25">
      <c r="A4397" s="312" t="s">
        <v>2271</v>
      </c>
      <c r="B4397" s="57" t="s">
        <v>2929</v>
      </c>
      <c r="C4397" s="140">
        <v>2024</v>
      </c>
      <c r="D4397" s="332">
        <v>0.38</v>
      </c>
      <c r="E4397" s="55">
        <v>1</v>
      </c>
      <c r="F4397" s="434">
        <v>15</v>
      </c>
      <c r="G4397" s="298">
        <v>32.681150000000002</v>
      </c>
      <c r="H4397" s="289"/>
      <c r="I4397" s="4"/>
      <c r="J4397" s="4"/>
      <c r="K4397" s="4"/>
      <c r="L4397" s="4"/>
      <c r="M4397" s="4"/>
      <c r="N4397" s="4"/>
      <c r="O4397" s="4"/>
      <c r="P4397" s="4"/>
      <c r="Q4397" s="4"/>
      <c r="R4397" s="4"/>
      <c r="S4397" s="4"/>
      <c r="T4397" s="4"/>
      <c r="U4397" s="4"/>
      <c r="V4397" s="4"/>
    </row>
    <row r="4398" spans="1:22" ht="25.5" x14ac:dyDescent="0.25">
      <c r="A4398" s="312" t="s">
        <v>2271</v>
      </c>
      <c r="B4398" s="57" t="s">
        <v>2930</v>
      </c>
      <c r="C4398" s="140">
        <v>2024</v>
      </c>
      <c r="D4398" s="332">
        <v>0.38</v>
      </c>
      <c r="E4398" s="55">
        <v>1</v>
      </c>
      <c r="F4398" s="434">
        <v>1</v>
      </c>
      <c r="G4398" s="298">
        <v>28.83108</v>
      </c>
      <c r="H4398" s="289"/>
      <c r="I4398" s="4"/>
      <c r="J4398" s="4"/>
      <c r="K4398" s="4"/>
      <c r="L4398" s="4"/>
      <c r="M4398" s="4"/>
      <c r="N4398" s="4"/>
      <c r="O4398" s="4"/>
      <c r="P4398" s="4"/>
      <c r="Q4398" s="4"/>
      <c r="R4398" s="4"/>
      <c r="S4398" s="4"/>
      <c r="T4398" s="4"/>
      <c r="U4398" s="4"/>
      <c r="V4398" s="4"/>
    </row>
    <row r="4399" spans="1:22" ht="25.5" x14ac:dyDescent="0.25">
      <c r="A4399" s="312" t="s">
        <v>2271</v>
      </c>
      <c r="B4399" s="57" t="s">
        <v>2931</v>
      </c>
      <c r="C4399" s="140">
        <v>2024</v>
      </c>
      <c r="D4399" s="332">
        <v>0.38</v>
      </c>
      <c r="E4399" s="55">
        <v>1</v>
      </c>
      <c r="F4399" s="434">
        <v>150</v>
      </c>
      <c r="G4399" s="298">
        <v>76.72054</v>
      </c>
      <c r="H4399" s="289"/>
      <c r="I4399" s="4"/>
      <c r="J4399" s="4"/>
      <c r="K4399" s="4"/>
      <c r="L4399" s="4"/>
      <c r="M4399" s="4"/>
      <c r="N4399" s="4"/>
      <c r="O4399" s="4"/>
      <c r="P4399" s="4"/>
      <c r="Q4399" s="4"/>
      <c r="R4399" s="4"/>
      <c r="S4399" s="4"/>
      <c r="T4399" s="4"/>
      <c r="U4399" s="4"/>
      <c r="V4399" s="4"/>
    </row>
    <row r="4400" spans="1:22" ht="25.5" x14ac:dyDescent="0.25">
      <c r="A4400" s="312" t="s">
        <v>2271</v>
      </c>
      <c r="B4400" s="54" t="s">
        <v>2932</v>
      </c>
      <c r="C4400" s="140">
        <v>2024</v>
      </c>
      <c r="D4400" s="332">
        <v>0.38</v>
      </c>
      <c r="E4400" s="55">
        <v>1</v>
      </c>
      <c r="F4400" s="434">
        <v>15</v>
      </c>
      <c r="G4400" s="298">
        <v>25.613869999999999</v>
      </c>
      <c r="H4400" s="289"/>
      <c r="I4400" s="4"/>
      <c r="J4400" s="4"/>
      <c r="K4400" s="4"/>
      <c r="L4400" s="4"/>
      <c r="M4400" s="4"/>
      <c r="N4400" s="4"/>
      <c r="O4400" s="4"/>
      <c r="P4400" s="4"/>
      <c r="Q4400" s="4"/>
      <c r="R4400" s="4"/>
      <c r="S4400" s="4"/>
      <c r="T4400" s="4"/>
      <c r="U4400" s="4"/>
      <c r="V4400" s="4"/>
    </row>
    <row r="4401" spans="1:22" ht="25.5" x14ac:dyDescent="0.25">
      <c r="A4401" s="312" t="s">
        <v>2271</v>
      </c>
      <c r="B4401" s="54" t="s">
        <v>2933</v>
      </c>
      <c r="C4401" s="140">
        <v>2024</v>
      </c>
      <c r="D4401" s="332">
        <v>0.38</v>
      </c>
      <c r="E4401" s="55">
        <v>1</v>
      </c>
      <c r="F4401" s="434">
        <v>5</v>
      </c>
      <c r="G4401" s="298">
        <v>25.61384</v>
      </c>
      <c r="H4401" s="289"/>
      <c r="I4401" s="4"/>
      <c r="J4401" s="4"/>
      <c r="K4401" s="4"/>
      <c r="L4401" s="4"/>
      <c r="M4401" s="4"/>
      <c r="N4401" s="4"/>
      <c r="O4401" s="4"/>
      <c r="P4401" s="4"/>
      <c r="Q4401" s="4"/>
      <c r="R4401" s="4"/>
      <c r="S4401" s="4"/>
      <c r="T4401" s="4"/>
      <c r="U4401" s="4"/>
      <c r="V4401" s="4"/>
    </row>
    <row r="4402" spans="1:22" ht="25.5" x14ac:dyDescent="0.25">
      <c r="A4402" s="312" t="s">
        <v>2271</v>
      </c>
      <c r="B4402" s="54" t="s">
        <v>2934</v>
      </c>
      <c r="C4402" s="140">
        <v>2024</v>
      </c>
      <c r="D4402" s="332">
        <v>6</v>
      </c>
      <c r="E4402" s="55">
        <v>1</v>
      </c>
      <c r="F4402" s="434">
        <v>100</v>
      </c>
      <c r="G4402" s="298">
        <v>442.38405999999998</v>
      </c>
      <c r="H4402" s="289"/>
      <c r="I4402" s="4"/>
      <c r="J4402" s="4"/>
      <c r="K4402" s="4"/>
      <c r="L4402" s="4"/>
      <c r="M4402" s="4"/>
      <c r="N4402" s="4"/>
      <c r="O4402" s="4"/>
      <c r="P4402" s="4"/>
      <c r="Q4402" s="4"/>
      <c r="R4402" s="4"/>
      <c r="S4402" s="4"/>
      <c r="T4402" s="4"/>
      <c r="U4402" s="4"/>
      <c r="V4402" s="4"/>
    </row>
    <row r="4403" spans="1:22" ht="38.25" x14ac:dyDescent="0.25">
      <c r="A4403" s="312" t="s">
        <v>2271</v>
      </c>
      <c r="B4403" s="54" t="s">
        <v>2935</v>
      </c>
      <c r="C4403" s="140">
        <v>2024</v>
      </c>
      <c r="D4403" s="332">
        <v>0.38</v>
      </c>
      <c r="E4403" s="55">
        <v>1</v>
      </c>
      <c r="F4403" s="434">
        <v>10</v>
      </c>
      <c r="G4403" s="298">
        <v>30.948709999999998</v>
      </c>
      <c r="H4403" s="289"/>
      <c r="I4403" s="4"/>
      <c r="J4403" s="4"/>
      <c r="K4403" s="4"/>
      <c r="L4403" s="4"/>
      <c r="M4403" s="4"/>
      <c r="N4403" s="4"/>
      <c r="O4403" s="4"/>
      <c r="P4403" s="4"/>
      <c r="Q4403" s="4"/>
      <c r="R4403" s="4"/>
      <c r="S4403" s="4"/>
      <c r="T4403" s="4"/>
      <c r="U4403" s="4"/>
      <c r="V4403" s="4"/>
    </row>
    <row r="4404" spans="1:22" ht="51" x14ac:dyDescent="0.25">
      <c r="A4404" s="312" t="s">
        <v>2271</v>
      </c>
      <c r="B4404" s="54" t="s">
        <v>2936</v>
      </c>
      <c r="C4404" s="140">
        <v>2024</v>
      </c>
      <c r="D4404" s="332">
        <v>0.38</v>
      </c>
      <c r="E4404" s="55">
        <v>1</v>
      </c>
      <c r="F4404" s="434">
        <v>15</v>
      </c>
      <c r="G4404" s="298">
        <v>24.982950000000002</v>
      </c>
      <c r="H4404" s="289"/>
      <c r="I4404" s="4"/>
      <c r="J4404" s="4"/>
      <c r="K4404" s="4"/>
      <c r="L4404" s="4"/>
      <c r="M4404" s="4"/>
      <c r="N4404" s="4"/>
      <c r="O4404" s="4"/>
      <c r="P4404" s="4"/>
      <c r="Q4404" s="4"/>
      <c r="R4404" s="4"/>
      <c r="S4404" s="4"/>
      <c r="T4404" s="4"/>
      <c r="U4404" s="4"/>
      <c r="V4404" s="4"/>
    </row>
    <row r="4405" spans="1:22" ht="38.25" x14ac:dyDescent="0.25">
      <c r="A4405" s="312" t="s">
        <v>2271</v>
      </c>
      <c r="B4405" s="54" t="s">
        <v>2937</v>
      </c>
      <c r="C4405" s="140">
        <v>2024</v>
      </c>
      <c r="D4405" s="332">
        <v>0.38</v>
      </c>
      <c r="E4405" s="55">
        <v>1</v>
      </c>
      <c r="F4405" s="434">
        <v>15</v>
      </c>
      <c r="G4405" s="298">
        <v>23.943909999999999</v>
      </c>
      <c r="H4405" s="289"/>
      <c r="I4405" s="4"/>
      <c r="J4405" s="4"/>
      <c r="K4405" s="4"/>
      <c r="L4405" s="4"/>
      <c r="M4405" s="4"/>
      <c r="N4405" s="4"/>
      <c r="O4405" s="4"/>
      <c r="P4405" s="4"/>
      <c r="Q4405" s="4"/>
      <c r="R4405" s="4"/>
      <c r="S4405" s="4"/>
      <c r="T4405" s="4"/>
      <c r="U4405" s="4"/>
      <c r="V4405" s="4"/>
    </row>
    <row r="4406" spans="1:22" ht="25.5" x14ac:dyDescent="0.25">
      <c r="A4406" s="312" t="s">
        <v>2271</v>
      </c>
      <c r="B4406" s="54" t="s">
        <v>2938</v>
      </c>
      <c r="C4406" s="140">
        <v>2024</v>
      </c>
      <c r="D4406" s="332">
        <v>0.38</v>
      </c>
      <c r="E4406" s="55">
        <v>1</v>
      </c>
      <c r="F4406" s="434">
        <v>15</v>
      </c>
      <c r="G4406" s="298">
        <v>24.982950000000002</v>
      </c>
      <c r="H4406" s="289"/>
      <c r="I4406" s="4"/>
      <c r="J4406" s="4"/>
      <c r="K4406" s="4"/>
      <c r="L4406" s="4"/>
      <c r="M4406" s="4"/>
      <c r="N4406" s="4"/>
      <c r="O4406" s="4"/>
      <c r="P4406" s="4"/>
      <c r="Q4406" s="4"/>
      <c r="R4406" s="4"/>
      <c r="S4406" s="4"/>
      <c r="T4406" s="4"/>
      <c r="U4406" s="4"/>
      <c r="V4406" s="4"/>
    </row>
    <row r="4407" spans="1:22" ht="25.5" x14ac:dyDescent="0.25">
      <c r="A4407" s="312" t="s">
        <v>2271</v>
      </c>
      <c r="B4407" s="54" t="s">
        <v>2939</v>
      </c>
      <c r="C4407" s="140">
        <v>2024</v>
      </c>
      <c r="D4407" s="332">
        <v>0.38</v>
      </c>
      <c r="E4407" s="55">
        <v>1</v>
      </c>
      <c r="F4407" s="434">
        <v>100</v>
      </c>
      <c r="G4407" s="298">
        <v>59.689579999999999</v>
      </c>
      <c r="H4407" s="289"/>
      <c r="I4407" s="4"/>
      <c r="J4407" s="4"/>
      <c r="K4407" s="4"/>
      <c r="L4407" s="4"/>
      <c r="M4407" s="4"/>
      <c r="N4407" s="4"/>
      <c r="O4407" s="4"/>
      <c r="P4407" s="4"/>
      <c r="Q4407" s="4"/>
      <c r="R4407" s="4"/>
      <c r="S4407" s="4"/>
      <c r="T4407" s="4"/>
      <c r="U4407" s="4"/>
      <c r="V4407" s="4"/>
    </row>
    <row r="4408" spans="1:22" ht="25.5" x14ac:dyDescent="0.25">
      <c r="A4408" s="312" t="s">
        <v>2271</v>
      </c>
      <c r="B4408" s="54" t="s">
        <v>2940</v>
      </c>
      <c r="C4408" s="140">
        <v>2024</v>
      </c>
      <c r="D4408" s="332">
        <v>0.38</v>
      </c>
      <c r="E4408" s="55">
        <v>1</v>
      </c>
      <c r="F4408" s="434">
        <v>15</v>
      </c>
      <c r="G4408" s="298">
        <v>24.62979</v>
      </c>
      <c r="H4408" s="289"/>
      <c r="I4408" s="4"/>
      <c r="J4408" s="4"/>
      <c r="K4408" s="4"/>
      <c r="L4408" s="4"/>
      <c r="M4408" s="4"/>
      <c r="N4408" s="4"/>
      <c r="O4408" s="4"/>
      <c r="P4408" s="4"/>
      <c r="Q4408" s="4"/>
      <c r="R4408" s="4"/>
      <c r="S4408" s="4"/>
      <c r="T4408" s="4"/>
      <c r="U4408" s="4"/>
      <c r="V4408" s="4"/>
    </row>
    <row r="4409" spans="1:22" ht="38.25" x14ac:dyDescent="0.25">
      <c r="A4409" s="312" t="s">
        <v>2271</v>
      </c>
      <c r="B4409" s="54" t="s">
        <v>2941</v>
      </c>
      <c r="C4409" s="140">
        <v>2024</v>
      </c>
      <c r="D4409" s="332">
        <v>0.38</v>
      </c>
      <c r="E4409" s="55">
        <v>1</v>
      </c>
      <c r="F4409" s="434">
        <v>15</v>
      </c>
      <c r="G4409" s="298">
        <v>24.982950000000002</v>
      </c>
      <c r="H4409" s="289"/>
      <c r="I4409" s="4"/>
      <c r="J4409" s="4"/>
      <c r="K4409" s="4"/>
      <c r="L4409" s="4"/>
      <c r="M4409" s="4"/>
      <c r="N4409" s="4"/>
      <c r="O4409" s="4"/>
      <c r="P4409" s="4"/>
      <c r="Q4409" s="4"/>
      <c r="R4409" s="4"/>
      <c r="S4409" s="4"/>
      <c r="T4409" s="4"/>
      <c r="U4409" s="4"/>
      <c r="V4409" s="4"/>
    </row>
    <row r="4410" spans="1:22" ht="38.25" x14ac:dyDescent="0.25">
      <c r="A4410" s="312" t="s">
        <v>2271</v>
      </c>
      <c r="B4410" s="54" t="s">
        <v>2942</v>
      </c>
      <c r="C4410" s="140">
        <v>2024</v>
      </c>
      <c r="D4410" s="332">
        <v>0.38</v>
      </c>
      <c r="E4410" s="55">
        <v>1</v>
      </c>
      <c r="F4410" s="434">
        <v>15</v>
      </c>
      <c r="G4410" s="298">
        <v>24.982959999999999</v>
      </c>
      <c r="H4410" s="289"/>
      <c r="I4410" s="4"/>
      <c r="J4410" s="4"/>
      <c r="K4410" s="4"/>
      <c r="L4410" s="4"/>
      <c r="M4410" s="4"/>
      <c r="N4410" s="4"/>
      <c r="O4410" s="4"/>
      <c r="P4410" s="4"/>
      <c r="Q4410" s="4"/>
      <c r="R4410" s="4"/>
      <c r="S4410" s="4"/>
      <c r="T4410" s="4"/>
      <c r="U4410" s="4"/>
      <c r="V4410" s="4"/>
    </row>
    <row r="4411" spans="1:22" ht="38.25" x14ac:dyDescent="0.25">
      <c r="A4411" s="312" t="s">
        <v>2271</v>
      </c>
      <c r="B4411" s="54" t="s">
        <v>2943</v>
      </c>
      <c r="C4411" s="140">
        <v>2024</v>
      </c>
      <c r="D4411" s="332">
        <v>0.38</v>
      </c>
      <c r="E4411" s="55">
        <v>1</v>
      </c>
      <c r="F4411" s="434">
        <v>5</v>
      </c>
      <c r="G4411" s="298">
        <v>24.982950000000002</v>
      </c>
      <c r="H4411" s="289"/>
      <c r="I4411" s="4"/>
      <c r="J4411" s="4"/>
      <c r="K4411" s="4"/>
      <c r="L4411" s="4"/>
      <c r="M4411" s="4"/>
      <c r="N4411" s="4"/>
      <c r="O4411" s="4"/>
      <c r="P4411" s="4"/>
      <c r="Q4411" s="4"/>
      <c r="R4411" s="4"/>
      <c r="S4411" s="4"/>
      <c r="T4411" s="4"/>
      <c r="U4411" s="4"/>
      <c r="V4411" s="4"/>
    </row>
    <row r="4412" spans="1:22" ht="51" x14ac:dyDescent="0.25">
      <c r="A4412" s="312" t="s">
        <v>2271</v>
      </c>
      <c r="B4412" s="54" t="s">
        <v>2944</v>
      </c>
      <c r="C4412" s="140">
        <v>2024</v>
      </c>
      <c r="D4412" s="332">
        <v>0.38</v>
      </c>
      <c r="E4412" s="55">
        <v>1</v>
      </c>
      <c r="F4412" s="434">
        <v>15</v>
      </c>
      <c r="G4412" s="298">
        <v>24.982959999999999</v>
      </c>
      <c r="H4412" s="289"/>
      <c r="I4412" s="4"/>
      <c r="J4412" s="4"/>
      <c r="K4412" s="4"/>
      <c r="L4412" s="4"/>
      <c r="M4412" s="4"/>
      <c r="N4412" s="4"/>
      <c r="O4412" s="4"/>
      <c r="P4412" s="4"/>
      <c r="Q4412" s="4"/>
      <c r="R4412" s="4"/>
      <c r="S4412" s="4"/>
      <c r="T4412" s="4"/>
      <c r="U4412" s="4"/>
      <c r="V4412" s="4"/>
    </row>
    <row r="4413" spans="1:22" ht="25.5" x14ac:dyDescent="0.25">
      <c r="A4413" s="312" t="s">
        <v>2271</v>
      </c>
      <c r="B4413" s="54" t="s">
        <v>2945</v>
      </c>
      <c r="C4413" s="140">
        <v>2024</v>
      </c>
      <c r="D4413" s="332">
        <v>0.38</v>
      </c>
      <c r="E4413" s="55">
        <v>1</v>
      </c>
      <c r="F4413" s="434">
        <v>1</v>
      </c>
      <c r="G4413" s="298">
        <v>24.982950000000002</v>
      </c>
      <c r="H4413" s="289"/>
      <c r="I4413" s="4"/>
      <c r="J4413" s="4"/>
      <c r="K4413" s="4"/>
      <c r="L4413" s="4"/>
      <c r="M4413" s="4"/>
      <c r="N4413" s="4"/>
      <c r="O4413" s="4"/>
      <c r="P4413" s="4"/>
      <c r="Q4413" s="4"/>
      <c r="R4413" s="4"/>
      <c r="S4413" s="4"/>
      <c r="T4413" s="4"/>
      <c r="U4413" s="4"/>
      <c r="V4413" s="4"/>
    </row>
    <row r="4414" spans="1:22" ht="25.5" x14ac:dyDescent="0.25">
      <c r="A4414" s="312" t="s">
        <v>2271</v>
      </c>
      <c r="B4414" s="54" t="s">
        <v>2946</v>
      </c>
      <c r="C4414" s="140">
        <v>2024</v>
      </c>
      <c r="D4414" s="332">
        <v>0.38</v>
      </c>
      <c r="E4414" s="55">
        <v>1</v>
      </c>
      <c r="F4414" s="434">
        <v>15</v>
      </c>
      <c r="G4414" s="298">
        <v>23.943909999999999</v>
      </c>
      <c r="H4414" s="289"/>
      <c r="I4414" s="4"/>
      <c r="J4414" s="4"/>
      <c r="K4414" s="4"/>
      <c r="L4414" s="4"/>
      <c r="M4414" s="4"/>
      <c r="N4414" s="4"/>
      <c r="O4414" s="4"/>
      <c r="P4414" s="4"/>
      <c r="Q4414" s="4"/>
      <c r="R4414" s="4"/>
      <c r="S4414" s="4"/>
      <c r="T4414" s="4"/>
      <c r="U4414" s="4"/>
      <c r="V4414" s="4"/>
    </row>
    <row r="4415" spans="1:22" ht="25.5" x14ac:dyDescent="0.25">
      <c r="A4415" s="312" t="s">
        <v>2271</v>
      </c>
      <c r="B4415" s="54" t="s">
        <v>2947</v>
      </c>
      <c r="C4415" s="140">
        <v>2024</v>
      </c>
      <c r="D4415" s="332">
        <v>0.38</v>
      </c>
      <c r="E4415" s="55">
        <v>1</v>
      </c>
      <c r="F4415" s="434">
        <v>3</v>
      </c>
      <c r="G4415" s="298">
        <v>27.054419999999997</v>
      </c>
      <c r="H4415" s="289"/>
      <c r="I4415" s="4"/>
      <c r="J4415" s="4"/>
      <c r="K4415" s="4"/>
      <c r="L4415" s="4"/>
      <c r="M4415" s="4"/>
      <c r="N4415" s="4"/>
      <c r="O4415" s="4"/>
      <c r="P4415" s="4"/>
      <c r="Q4415" s="4"/>
      <c r="R4415" s="4"/>
      <c r="S4415" s="4"/>
      <c r="T4415" s="4"/>
      <c r="U4415" s="4"/>
      <c r="V4415" s="4"/>
    </row>
    <row r="4416" spans="1:22" ht="25.5" x14ac:dyDescent="0.25">
      <c r="A4416" s="312" t="s">
        <v>2271</v>
      </c>
      <c r="B4416" s="54" t="s">
        <v>2948</v>
      </c>
      <c r="C4416" s="140">
        <v>2024</v>
      </c>
      <c r="D4416" s="332">
        <v>0.38</v>
      </c>
      <c r="E4416" s="55">
        <v>1</v>
      </c>
      <c r="F4416" s="434">
        <v>15</v>
      </c>
      <c r="G4416" s="298">
        <v>27.054459999999999</v>
      </c>
      <c r="H4416" s="289"/>
      <c r="I4416" s="4"/>
      <c r="J4416" s="4"/>
      <c r="K4416" s="4"/>
      <c r="L4416" s="4"/>
      <c r="M4416" s="4"/>
      <c r="N4416" s="4"/>
      <c r="O4416" s="4"/>
      <c r="P4416" s="4"/>
      <c r="Q4416" s="4"/>
      <c r="R4416" s="4"/>
      <c r="S4416" s="4"/>
      <c r="T4416" s="4"/>
      <c r="U4416" s="4"/>
      <c r="V4416" s="4"/>
    </row>
    <row r="4417" spans="1:22" ht="25.5" x14ac:dyDescent="0.25">
      <c r="A4417" s="312" t="s">
        <v>2271</v>
      </c>
      <c r="B4417" s="54" t="s">
        <v>2949</v>
      </c>
      <c r="C4417" s="140">
        <v>2024</v>
      </c>
      <c r="D4417" s="332">
        <v>0.38</v>
      </c>
      <c r="E4417" s="55">
        <v>1</v>
      </c>
      <c r="F4417" s="434">
        <v>15</v>
      </c>
      <c r="G4417" s="298">
        <v>24.982950000000002</v>
      </c>
      <c r="H4417" s="289"/>
      <c r="I4417" s="4"/>
      <c r="J4417" s="4"/>
      <c r="K4417" s="4"/>
      <c r="L4417" s="4"/>
      <c r="M4417" s="4"/>
      <c r="N4417" s="4"/>
      <c r="O4417" s="4"/>
      <c r="P4417" s="4"/>
      <c r="Q4417" s="4"/>
      <c r="R4417" s="4"/>
      <c r="S4417" s="4"/>
      <c r="T4417" s="4"/>
      <c r="U4417" s="4"/>
      <c r="V4417" s="4"/>
    </row>
    <row r="4418" spans="1:22" ht="38.25" x14ac:dyDescent="0.25">
      <c r="A4418" s="312" t="s">
        <v>2271</v>
      </c>
      <c r="B4418" s="54" t="s">
        <v>2950</v>
      </c>
      <c r="C4418" s="140">
        <v>2024</v>
      </c>
      <c r="D4418" s="332">
        <v>0.38</v>
      </c>
      <c r="E4418" s="55">
        <v>1</v>
      </c>
      <c r="F4418" s="434">
        <v>10</v>
      </c>
      <c r="G4418" s="298">
        <v>24.982959999999999</v>
      </c>
      <c r="H4418" s="289"/>
      <c r="I4418" s="4"/>
      <c r="J4418" s="4"/>
      <c r="K4418" s="4"/>
      <c r="L4418" s="4"/>
      <c r="M4418" s="4"/>
      <c r="N4418" s="4"/>
      <c r="O4418" s="4"/>
      <c r="P4418" s="4"/>
      <c r="Q4418" s="4"/>
      <c r="R4418" s="4"/>
      <c r="S4418" s="4"/>
      <c r="T4418" s="4"/>
      <c r="U4418" s="4"/>
      <c r="V4418" s="4"/>
    </row>
    <row r="4419" spans="1:22" ht="25.5" x14ac:dyDescent="0.25">
      <c r="A4419" s="312" t="s">
        <v>2271</v>
      </c>
      <c r="B4419" s="54" t="s">
        <v>2951</v>
      </c>
      <c r="C4419" s="140">
        <v>2024</v>
      </c>
      <c r="D4419" s="332">
        <v>0.38</v>
      </c>
      <c r="E4419" s="55">
        <v>1</v>
      </c>
      <c r="F4419" s="434">
        <v>7</v>
      </c>
      <c r="G4419" s="298">
        <v>24.40634</v>
      </c>
      <c r="H4419" s="289"/>
      <c r="I4419" s="4"/>
      <c r="J4419" s="4"/>
      <c r="K4419" s="4"/>
      <c r="L4419" s="4"/>
      <c r="M4419" s="4"/>
      <c r="N4419" s="4"/>
      <c r="O4419" s="4"/>
      <c r="P4419" s="4"/>
      <c r="Q4419" s="4"/>
      <c r="R4419" s="4"/>
      <c r="S4419" s="4"/>
      <c r="T4419" s="4"/>
      <c r="U4419" s="4"/>
      <c r="V4419" s="4"/>
    </row>
    <row r="4420" spans="1:22" ht="38.25" x14ac:dyDescent="0.25">
      <c r="A4420" s="312" t="s">
        <v>2271</v>
      </c>
      <c r="B4420" s="54" t="s">
        <v>2952</v>
      </c>
      <c r="C4420" s="140">
        <v>2024</v>
      </c>
      <c r="D4420" s="332">
        <v>0.38</v>
      </c>
      <c r="E4420" s="55">
        <v>1</v>
      </c>
      <c r="F4420" s="434">
        <v>15</v>
      </c>
      <c r="G4420" s="298">
        <v>24.101830000000003</v>
      </c>
      <c r="H4420" s="289"/>
      <c r="I4420" s="4"/>
      <c r="J4420" s="4"/>
      <c r="K4420" s="4"/>
      <c r="L4420" s="4"/>
      <c r="M4420" s="4"/>
      <c r="N4420" s="4"/>
      <c r="O4420" s="4"/>
      <c r="P4420" s="4"/>
      <c r="Q4420" s="4"/>
      <c r="R4420" s="4"/>
      <c r="S4420" s="4"/>
      <c r="T4420" s="4"/>
      <c r="U4420" s="4"/>
      <c r="V4420" s="4"/>
    </row>
    <row r="4421" spans="1:22" ht="25.5" x14ac:dyDescent="0.25">
      <c r="A4421" s="312" t="s">
        <v>2271</v>
      </c>
      <c r="B4421" s="54" t="s">
        <v>2953</v>
      </c>
      <c r="C4421" s="140">
        <v>2024</v>
      </c>
      <c r="D4421" s="332">
        <v>0.38</v>
      </c>
      <c r="E4421" s="55">
        <v>1</v>
      </c>
      <c r="F4421" s="434">
        <v>50</v>
      </c>
      <c r="G4421" s="298">
        <v>50.461069999999999</v>
      </c>
      <c r="H4421" s="289"/>
      <c r="I4421" s="4"/>
      <c r="J4421" s="4"/>
      <c r="K4421" s="4"/>
      <c r="L4421" s="4"/>
      <c r="M4421" s="4"/>
      <c r="N4421" s="4"/>
      <c r="O4421" s="4"/>
      <c r="P4421" s="4"/>
      <c r="Q4421" s="4"/>
      <c r="R4421" s="4"/>
      <c r="S4421" s="4"/>
      <c r="T4421" s="4"/>
      <c r="U4421" s="4"/>
      <c r="V4421" s="4"/>
    </row>
    <row r="4422" spans="1:22" ht="51" x14ac:dyDescent="0.25">
      <c r="A4422" s="312" t="s">
        <v>2271</v>
      </c>
      <c r="B4422" s="54" t="s">
        <v>2954</v>
      </c>
      <c r="C4422" s="140">
        <v>2024</v>
      </c>
      <c r="D4422" s="332">
        <v>0.38</v>
      </c>
      <c r="E4422" s="55">
        <v>1</v>
      </c>
      <c r="F4422" s="434">
        <v>15</v>
      </c>
      <c r="G4422" s="298">
        <v>28.128080000000001</v>
      </c>
      <c r="H4422" s="289"/>
      <c r="I4422" s="4"/>
      <c r="J4422" s="4"/>
      <c r="K4422" s="4"/>
      <c r="L4422" s="4"/>
      <c r="M4422" s="4"/>
      <c r="N4422" s="4"/>
      <c r="O4422" s="4"/>
      <c r="P4422" s="4"/>
      <c r="Q4422" s="4"/>
      <c r="R4422" s="4"/>
      <c r="S4422" s="4"/>
      <c r="T4422" s="4"/>
      <c r="U4422" s="4"/>
      <c r="V4422" s="4"/>
    </row>
    <row r="4423" spans="1:22" ht="51" x14ac:dyDescent="0.25">
      <c r="A4423" s="312" t="s">
        <v>2271</v>
      </c>
      <c r="B4423" s="54" t="s">
        <v>2955</v>
      </c>
      <c r="C4423" s="140">
        <v>2024</v>
      </c>
      <c r="D4423" s="332">
        <v>0.38</v>
      </c>
      <c r="E4423" s="150">
        <v>1</v>
      </c>
      <c r="F4423" s="434">
        <v>15</v>
      </c>
      <c r="G4423" s="298">
        <v>28.128150000000002</v>
      </c>
      <c r="H4423" s="289"/>
      <c r="I4423" s="4"/>
      <c r="J4423" s="4"/>
      <c r="K4423" s="4"/>
      <c r="L4423" s="4"/>
      <c r="M4423" s="4"/>
      <c r="N4423" s="4"/>
      <c r="O4423" s="4"/>
      <c r="P4423" s="4"/>
      <c r="Q4423" s="4"/>
      <c r="R4423" s="4"/>
      <c r="S4423" s="4"/>
      <c r="T4423" s="4"/>
      <c r="U4423" s="4"/>
      <c r="V4423" s="4"/>
    </row>
    <row r="4424" spans="1:22" ht="25.5" x14ac:dyDescent="0.25">
      <c r="A4424" s="312" t="s">
        <v>2271</v>
      </c>
      <c r="B4424" s="54" t="s">
        <v>2956</v>
      </c>
      <c r="C4424" s="140">
        <v>2024</v>
      </c>
      <c r="D4424" s="332">
        <v>0.38</v>
      </c>
      <c r="E4424" s="166">
        <v>1</v>
      </c>
      <c r="F4424" s="434">
        <v>15</v>
      </c>
      <c r="G4424" s="298">
        <v>24.361969999999999</v>
      </c>
      <c r="H4424" s="289"/>
      <c r="I4424" s="4"/>
      <c r="J4424" s="4"/>
      <c r="K4424" s="4"/>
      <c r="L4424" s="4"/>
      <c r="M4424" s="4"/>
      <c r="N4424" s="4"/>
      <c r="O4424" s="4"/>
      <c r="P4424" s="4"/>
      <c r="Q4424" s="4"/>
      <c r="R4424" s="4"/>
      <c r="S4424" s="4"/>
      <c r="T4424" s="4"/>
      <c r="U4424" s="4"/>
      <c r="V4424" s="4"/>
    </row>
    <row r="4425" spans="1:22" ht="25.5" x14ac:dyDescent="0.25">
      <c r="A4425" s="312" t="s">
        <v>2271</v>
      </c>
      <c r="B4425" s="54" t="s">
        <v>2957</v>
      </c>
      <c r="C4425" s="140">
        <v>2024</v>
      </c>
      <c r="D4425" s="332">
        <v>0.38</v>
      </c>
      <c r="E4425" s="55">
        <v>1</v>
      </c>
      <c r="F4425" s="434">
        <v>15</v>
      </c>
      <c r="G4425" s="298">
        <v>23.825089999999999</v>
      </c>
      <c r="H4425" s="289"/>
      <c r="I4425" s="4"/>
      <c r="J4425" s="4"/>
      <c r="K4425" s="4"/>
      <c r="L4425" s="4"/>
      <c r="M4425" s="4"/>
      <c r="N4425" s="4"/>
      <c r="O4425" s="4"/>
      <c r="P4425" s="4"/>
      <c r="Q4425" s="4"/>
      <c r="R4425" s="4"/>
      <c r="S4425" s="4"/>
      <c r="T4425" s="4"/>
      <c r="U4425" s="4"/>
      <c r="V4425" s="4"/>
    </row>
    <row r="4426" spans="1:22" ht="25.5" x14ac:dyDescent="0.25">
      <c r="A4426" s="312" t="s">
        <v>2271</v>
      </c>
      <c r="B4426" s="54" t="s">
        <v>2958</v>
      </c>
      <c r="C4426" s="140">
        <v>2024</v>
      </c>
      <c r="D4426" s="332">
        <v>0.38</v>
      </c>
      <c r="E4426" s="55">
        <v>1</v>
      </c>
      <c r="F4426" s="434">
        <v>15</v>
      </c>
      <c r="G4426" s="298">
        <v>23.66469</v>
      </c>
      <c r="H4426" s="289"/>
      <c r="I4426" s="4"/>
      <c r="J4426" s="4"/>
      <c r="K4426" s="4"/>
      <c r="L4426" s="4"/>
      <c r="M4426" s="4"/>
      <c r="N4426" s="4"/>
      <c r="O4426" s="4"/>
      <c r="P4426" s="4"/>
      <c r="Q4426" s="4"/>
      <c r="R4426" s="4"/>
      <c r="S4426" s="4"/>
      <c r="T4426" s="4"/>
      <c r="U4426" s="4"/>
      <c r="V4426" s="4"/>
    </row>
    <row r="4427" spans="1:22" ht="38.25" x14ac:dyDescent="0.25">
      <c r="A4427" s="312" t="s">
        <v>2271</v>
      </c>
      <c r="B4427" s="57" t="s">
        <v>2959</v>
      </c>
      <c r="C4427" s="140">
        <v>2024</v>
      </c>
      <c r="D4427" s="332">
        <v>0.38</v>
      </c>
      <c r="E4427" s="55">
        <v>1</v>
      </c>
      <c r="F4427" s="434">
        <v>150</v>
      </c>
      <c r="G4427" s="298">
        <v>42.640050000000002</v>
      </c>
      <c r="H4427" s="289"/>
      <c r="I4427" s="4"/>
      <c r="J4427" s="4"/>
      <c r="K4427" s="4"/>
      <c r="L4427" s="4"/>
      <c r="M4427" s="4"/>
      <c r="N4427" s="4"/>
      <c r="O4427" s="4"/>
      <c r="P4427" s="4"/>
      <c r="Q4427" s="4"/>
      <c r="R4427" s="4"/>
      <c r="S4427" s="4"/>
      <c r="T4427" s="4"/>
      <c r="U4427" s="4"/>
      <c r="V4427" s="4"/>
    </row>
    <row r="4428" spans="1:22" ht="25.5" x14ac:dyDescent="0.25">
      <c r="A4428" s="312" t="s">
        <v>2271</v>
      </c>
      <c r="B4428" s="57" t="s">
        <v>2960</v>
      </c>
      <c r="C4428" s="140">
        <v>2024</v>
      </c>
      <c r="D4428" s="332">
        <v>0.38</v>
      </c>
      <c r="E4428" s="55">
        <v>1</v>
      </c>
      <c r="F4428" s="434">
        <v>30</v>
      </c>
      <c r="G4428" s="298">
        <v>31.745750000000001</v>
      </c>
      <c r="H4428" s="289"/>
      <c r="I4428" s="4"/>
      <c r="J4428" s="4"/>
      <c r="K4428" s="4"/>
      <c r="L4428" s="4"/>
      <c r="M4428" s="4"/>
      <c r="N4428" s="4"/>
      <c r="O4428" s="4"/>
      <c r="P4428" s="4"/>
      <c r="Q4428" s="4"/>
      <c r="R4428" s="4"/>
      <c r="S4428" s="4"/>
      <c r="T4428" s="4"/>
      <c r="U4428" s="4"/>
      <c r="V4428" s="4"/>
    </row>
    <row r="4429" spans="1:22" x14ac:dyDescent="0.25">
      <c r="A4429" s="312" t="s">
        <v>2271</v>
      </c>
      <c r="B4429" s="54" t="s">
        <v>2961</v>
      </c>
      <c r="C4429" s="140">
        <v>2024</v>
      </c>
      <c r="D4429" s="332">
        <v>0.38</v>
      </c>
      <c r="E4429" s="55">
        <v>1</v>
      </c>
      <c r="F4429" s="434">
        <v>10</v>
      </c>
      <c r="G4429" s="298">
        <v>28.193939999999998</v>
      </c>
      <c r="H4429" s="289"/>
      <c r="I4429" s="4"/>
      <c r="J4429" s="4"/>
      <c r="K4429" s="4"/>
      <c r="L4429" s="4"/>
      <c r="M4429" s="4"/>
      <c r="N4429" s="4"/>
      <c r="O4429" s="4"/>
      <c r="P4429" s="4"/>
      <c r="Q4429" s="4"/>
      <c r="R4429" s="4"/>
      <c r="S4429" s="4"/>
      <c r="T4429" s="4"/>
      <c r="U4429" s="4"/>
      <c r="V4429" s="4"/>
    </row>
    <row r="4430" spans="1:22" ht="25.5" x14ac:dyDescent="0.25">
      <c r="A4430" s="312" t="s">
        <v>2271</v>
      </c>
      <c r="B4430" s="57" t="s">
        <v>2962</v>
      </c>
      <c r="C4430" s="140">
        <v>2024</v>
      </c>
      <c r="D4430" s="333">
        <v>0.38</v>
      </c>
      <c r="E4430" s="55">
        <v>1</v>
      </c>
      <c r="F4430" s="434">
        <v>5</v>
      </c>
      <c r="G4430" s="298">
        <v>29.67389</v>
      </c>
      <c r="H4430" s="289"/>
      <c r="I4430" s="4"/>
      <c r="J4430" s="4"/>
      <c r="K4430" s="4"/>
      <c r="L4430" s="4"/>
      <c r="M4430" s="4"/>
      <c r="N4430" s="4"/>
      <c r="O4430" s="4"/>
      <c r="P4430" s="4"/>
      <c r="Q4430" s="4"/>
      <c r="R4430" s="4"/>
      <c r="S4430" s="4"/>
      <c r="T4430" s="4"/>
      <c r="U4430" s="4"/>
      <c r="V4430" s="4"/>
    </row>
    <row r="4431" spans="1:22" ht="51" x14ac:dyDescent="0.25">
      <c r="A4431" s="312" t="s">
        <v>2271</v>
      </c>
      <c r="B4431" s="47" t="s">
        <v>1608</v>
      </c>
      <c r="C4431" s="168">
        <v>2024</v>
      </c>
      <c r="D4431" s="321">
        <v>6</v>
      </c>
      <c r="E4431" s="55">
        <v>1</v>
      </c>
      <c r="F4431" s="434">
        <v>630</v>
      </c>
      <c r="G4431" s="298">
        <v>500.38486999999998</v>
      </c>
      <c r="H4431" s="289"/>
      <c r="I4431" s="4"/>
      <c r="J4431" s="4"/>
      <c r="K4431" s="4"/>
      <c r="L4431" s="4"/>
      <c r="M4431" s="4"/>
      <c r="N4431" s="4"/>
      <c r="O4431" s="4"/>
      <c r="P4431" s="4"/>
      <c r="Q4431" s="4"/>
      <c r="R4431" s="4"/>
      <c r="S4431" s="4"/>
      <c r="T4431" s="4"/>
      <c r="U4431" s="4"/>
      <c r="V4431" s="4"/>
    </row>
    <row r="4432" spans="1:22" ht="38.25" x14ac:dyDescent="0.25">
      <c r="A4432" s="312" t="s">
        <v>2271</v>
      </c>
      <c r="B4432" s="47" t="s">
        <v>1111</v>
      </c>
      <c r="C4432" s="140">
        <v>2024</v>
      </c>
      <c r="D4432" s="336">
        <v>0.4</v>
      </c>
      <c r="E4432" s="55">
        <v>1</v>
      </c>
      <c r="F4432" s="434">
        <v>15</v>
      </c>
      <c r="G4432" s="298">
        <v>39.818550000000002</v>
      </c>
      <c r="H4432" s="289"/>
      <c r="I4432" s="4"/>
      <c r="J4432" s="4"/>
      <c r="K4432" s="4"/>
      <c r="L4432" s="4"/>
      <c r="M4432" s="4"/>
      <c r="N4432" s="4"/>
      <c r="O4432" s="4"/>
      <c r="P4432" s="4"/>
      <c r="Q4432" s="4"/>
      <c r="R4432" s="4"/>
      <c r="S4432" s="4"/>
      <c r="T4432" s="4"/>
      <c r="U4432" s="4"/>
      <c r="V4432" s="4"/>
    </row>
    <row r="4433" spans="1:22" ht="38.25" x14ac:dyDescent="0.25">
      <c r="A4433" s="312" t="s">
        <v>2271</v>
      </c>
      <c r="B4433" s="47" t="s">
        <v>2963</v>
      </c>
      <c r="C4433" s="140">
        <v>2024</v>
      </c>
      <c r="D4433" s="323">
        <v>0.4</v>
      </c>
      <c r="E4433" s="55">
        <v>1</v>
      </c>
      <c r="F4433" s="434">
        <v>15</v>
      </c>
      <c r="G4433" s="298">
        <v>19.209720000000001</v>
      </c>
      <c r="H4433" s="289"/>
      <c r="I4433" s="4"/>
      <c r="J4433" s="4"/>
      <c r="K4433" s="4"/>
      <c r="L4433" s="4"/>
      <c r="M4433" s="4"/>
      <c r="N4433" s="4"/>
      <c r="O4433" s="4"/>
      <c r="P4433" s="4"/>
      <c r="Q4433" s="4"/>
      <c r="R4433" s="4"/>
      <c r="S4433" s="4"/>
      <c r="T4433" s="4"/>
      <c r="U4433" s="4"/>
      <c r="V4433" s="4"/>
    </row>
    <row r="4434" spans="1:22" ht="51" x14ac:dyDescent="0.25">
      <c r="A4434" s="312" t="s">
        <v>2271</v>
      </c>
      <c r="B4434" s="47" t="s">
        <v>2964</v>
      </c>
      <c r="C4434" s="140">
        <v>2024</v>
      </c>
      <c r="D4434" s="323">
        <v>0.4</v>
      </c>
      <c r="E4434" s="55">
        <v>1</v>
      </c>
      <c r="F4434" s="434">
        <v>5</v>
      </c>
      <c r="G4434" s="298">
        <v>19.209720000000001</v>
      </c>
      <c r="H4434" s="289"/>
      <c r="I4434" s="4"/>
      <c r="J4434" s="4"/>
      <c r="K4434" s="4"/>
      <c r="L4434" s="4"/>
      <c r="M4434" s="4"/>
      <c r="N4434" s="4"/>
      <c r="O4434" s="4"/>
      <c r="P4434" s="4"/>
      <c r="Q4434" s="4"/>
      <c r="R4434" s="4"/>
      <c r="S4434" s="4"/>
      <c r="T4434" s="4"/>
      <c r="U4434" s="4"/>
      <c r="V4434" s="4"/>
    </row>
    <row r="4435" spans="1:22" ht="38.25" x14ac:dyDescent="0.25">
      <c r="A4435" s="312" t="s">
        <v>2271</v>
      </c>
      <c r="B4435" s="47" t="s">
        <v>2965</v>
      </c>
      <c r="C4435" s="140">
        <v>2024</v>
      </c>
      <c r="D4435" s="323">
        <v>0.4</v>
      </c>
      <c r="E4435" s="55">
        <v>1</v>
      </c>
      <c r="F4435" s="434">
        <v>15</v>
      </c>
      <c r="G4435" s="298">
        <v>19.20973</v>
      </c>
      <c r="H4435" s="289"/>
      <c r="I4435" s="4"/>
      <c r="J4435" s="4"/>
      <c r="K4435" s="4"/>
      <c r="L4435" s="4"/>
      <c r="M4435" s="4"/>
      <c r="N4435" s="4"/>
      <c r="O4435" s="4"/>
      <c r="P4435" s="4"/>
      <c r="Q4435" s="4"/>
      <c r="R4435" s="4"/>
      <c r="S4435" s="4"/>
      <c r="T4435" s="4"/>
      <c r="U4435" s="4"/>
      <c r="V4435" s="4"/>
    </row>
    <row r="4436" spans="1:22" ht="25.5" x14ac:dyDescent="0.25">
      <c r="A4436" s="312" t="s">
        <v>2271</v>
      </c>
      <c r="B4436" s="47" t="s">
        <v>2966</v>
      </c>
      <c r="C4436" s="140">
        <v>2024</v>
      </c>
      <c r="D4436" s="332">
        <v>0.4</v>
      </c>
      <c r="E4436" s="55">
        <v>1</v>
      </c>
      <c r="F4436" s="434">
        <v>15</v>
      </c>
      <c r="G4436" s="298">
        <v>38.488320000000002</v>
      </c>
      <c r="H4436" s="289"/>
      <c r="I4436" s="4"/>
      <c r="J4436" s="4"/>
      <c r="K4436" s="4"/>
      <c r="L4436" s="4"/>
      <c r="M4436" s="4"/>
      <c r="N4436" s="4"/>
      <c r="O4436" s="4"/>
      <c r="P4436" s="4"/>
      <c r="Q4436" s="4"/>
      <c r="R4436" s="4"/>
      <c r="S4436" s="4"/>
      <c r="T4436" s="4"/>
      <c r="U4436" s="4"/>
      <c r="V4436" s="4"/>
    </row>
    <row r="4437" spans="1:22" ht="38.25" x14ac:dyDescent="0.25">
      <c r="A4437" s="312" t="s">
        <v>2271</v>
      </c>
      <c r="B4437" s="47" t="s">
        <v>1118</v>
      </c>
      <c r="C4437" s="140">
        <v>2024</v>
      </c>
      <c r="D4437" s="332">
        <v>0.38</v>
      </c>
      <c r="E4437" s="55">
        <v>1</v>
      </c>
      <c r="F4437" s="434">
        <v>4</v>
      </c>
      <c r="G4437" s="298">
        <v>48.290570000000002</v>
      </c>
      <c r="H4437" s="289"/>
      <c r="I4437" s="4"/>
      <c r="J4437" s="4"/>
      <c r="K4437" s="4"/>
      <c r="L4437" s="4"/>
      <c r="M4437" s="4"/>
      <c r="N4437" s="4"/>
      <c r="O4437" s="4"/>
      <c r="P4437" s="4"/>
      <c r="Q4437" s="4"/>
      <c r="R4437" s="4"/>
      <c r="S4437" s="4"/>
      <c r="T4437" s="4"/>
      <c r="U4437" s="4"/>
      <c r="V4437" s="4"/>
    </row>
    <row r="4438" spans="1:22" ht="38.25" x14ac:dyDescent="0.25">
      <c r="A4438" s="312" t="s">
        <v>2271</v>
      </c>
      <c r="B4438" s="47" t="s">
        <v>1119</v>
      </c>
      <c r="C4438" s="140">
        <v>2024</v>
      </c>
      <c r="D4438" s="332">
        <v>0.38</v>
      </c>
      <c r="E4438" s="55">
        <v>1</v>
      </c>
      <c r="F4438" s="434">
        <v>4</v>
      </c>
      <c r="G4438" s="298">
        <v>19.13805</v>
      </c>
      <c r="H4438" s="289"/>
      <c r="I4438" s="4"/>
      <c r="J4438" s="4"/>
      <c r="K4438" s="4"/>
      <c r="L4438" s="4"/>
      <c r="M4438" s="4"/>
      <c r="N4438" s="4"/>
      <c r="O4438" s="4"/>
      <c r="P4438" s="4"/>
      <c r="Q4438" s="4"/>
      <c r="R4438" s="4"/>
      <c r="S4438" s="4"/>
      <c r="T4438" s="4"/>
      <c r="U4438" s="4"/>
      <c r="V4438" s="4"/>
    </row>
    <row r="4439" spans="1:22" ht="38.25" x14ac:dyDescent="0.25">
      <c r="A4439" s="312" t="s">
        <v>2271</v>
      </c>
      <c r="B4439" s="47" t="s">
        <v>1120</v>
      </c>
      <c r="C4439" s="140">
        <v>2024</v>
      </c>
      <c r="D4439" s="332">
        <v>0.38</v>
      </c>
      <c r="E4439" s="55">
        <v>1</v>
      </c>
      <c r="F4439" s="434">
        <v>4</v>
      </c>
      <c r="G4439" s="298">
        <v>19.196339999999999</v>
      </c>
      <c r="H4439" s="289"/>
      <c r="I4439" s="4"/>
      <c r="J4439" s="4"/>
      <c r="K4439" s="4"/>
      <c r="L4439" s="4"/>
      <c r="M4439" s="4"/>
      <c r="N4439" s="4"/>
      <c r="O4439" s="4"/>
      <c r="P4439" s="4"/>
      <c r="Q4439" s="4"/>
      <c r="R4439" s="4"/>
      <c r="S4439" s="4"/>
      <c r="T4439" s="4"/>
      <c r="U4439" s="4"/>
      <c r="V4439" s="4"/>
    </row>
    <row r="4440" spans="1:22" ht="38.25" x14ac:dyDescent="0.25">
      <c r="A4440" s="312" t="s">
        <v>2271</v>
      </c>
      <c r="B4440" s="47" t="s">
        <v>1121</v>
      </c>
      <c r="C4440" s="140">
        <v>2024</v>
      </c>
      <c r="D4440" s="332">
        <v>0.38</v>
      </c>
      <c r="E4440" s="55">
        <v>1</v>
      </c>
      <c r="F4440" s="434">
        <v>15</v>
      </c>
      <c r="G4440" s="298">
        <v>19.196339999999999</v>
      </c>
      <c r="H4440" s="289"/>
      <c r="I4440" s="4"/>
      <c r="J4440" s="4"/>
      <c r="K4440" s="4"/>
      <c r="L4440" s="4"/>
      <c r="M4440" s="4"/>
      <c r="N4440" s="4"/>
      <c r="O4440" s="4"/>
      <c r="P4440" s="4"/>
      <c r="Q4440" s="4"/>
      <c r="R4440" s="4"/>
      <c r="S4440" s="4"/>
      <c r="T4440" s="4"/>
      <c r="U4440" s="4"/>
      <c r="V4440" s="4"/>
    </row>
    <row r="4441" spans="1:22" ht="38.25" x14ac:dyDescent="0.25">
      <c r="A4441" s="312" t="s">
        <v>2271</v>
      </c>
      <c r="B4441" s="47" t="s">
        <v>1122</v>
      </c>
      <c r="C4441" s="140">
        <v>2024</v>
      </c>
      <c r="D4441" s="332">
        <v>0.38</v>
      </c>
      <c r="E4441" s="55">
        <v>1</v>
      </c>
      <c r="F4441" s="434">
        <v>2</v>
      </c>
      <c r="G4441" s="298">
        <v>19.196339999999999</v>
      </c>
      <c r="H4441" s="289"/>
      <c r="I4441" s="4"/>
      <c r="J4441" s="4"/>
      <c r="K4441" s="4"/>
      <c r="L4441" s="4"/>
      <c r="M4441" s="4"/>
      <c r="N4441" s="4"/>
      <c r="O4441" s="4"/>
      <c r="P4441" s="4"/>
      <c r="Q4441" s="4"/>
      <c r="R4441" s="4"/>
      <c r="S4441" s="4"/>
      <c r="T4441" s="4"/>
      <c r="U4441" s="4"/>
      <c r="V4441" s="4"/>
    </row>
    <row r="4442" spans="1:22" ht="38.25" x14ac:dyDescent="0.25">
      <c r="A4442" s="312" t="s">
        <v>2271</v>
      </c>
      <c r="B4442" s="47" t="s">
        <v>1123</v>
      </c>
      <c r="C4442" s="140">
        <v>2024</v>
      </c>
      <c r="D4442" s="332">
        <v>0.38</v>
      </c>
      <c r="E4442" s="55">
        <v>1</v>
      </c>
      <c r="F4442" s="434">
        <v>15</v>
      </c>
      <c r="G4442" s="298">
        <v>19.196330000000003</v>
      </c>
      <c r="H4442" s="289"/>
      <c r="I4442" s="4"/>
      <c r="J4442" s="4"/>
      <c r="K4442" s="4"/>
      <c r="L4442" s="4"/>
      <c r="M4442" s="4"/>
      <c r="N4442" s="4"/>
      <c r="O4442" s="4"/>
      <c r="P4442" s="4"/>
      <c r="Q4442" s="4"/>
      <c r="R4442" s="4"/>
      <c r="S4442" s="4"/>
      <c r="T4442" s="4"/>
      <c r="U4442" s="4"/>
      <c r="V4442" s="4"/>
    </row>
    <row r="4443" spans="1:22" ht="25.5" x14ac:dyDescent="0.25">
      <c r="A4443" s="312" t="s">
        <v>2271</v>
      </c>
      <c r="B4443" s="47" t="s">
        <v>1539</v>
      </c>
      <c r="C4443" s="140">
        <v>2024</v>
      </c>
      <c r="D4443" s="325">
        <v>0.4</v>
      </c>
      <c r="E4443" s="55">
        <v>1</v>
      </c>
      <c r="F4443" s="434">
        <v>15</v>
      </c>
      <c r="G4443" s="298">
        <v>72.487250000000003</v>
      </c>
      <c r="H4443" s="289"/>
      <c r="I4443" s="4"/>
      <c r="J4443" s="4"/>
      <c r="K4443" s="4"/>
      <c r="L4443" s="4"/>
      <c r="M4443" s="4"/>
      <c r="N4443" s="4"/>
      <c r="O4443" s="4"/>
      <c r="P4443" s="4"/>
      <c r="Q4443" s="4"/>
      <c r="R4443" s="4"/>
      <c r="S4443" s="4"/>
      <c r="T4443" s="4"/>
      <c r="U4443" s="4"/>
      <c r="V4443" s="4"/>
    </row>
    <row r="4444" spans="1:22" ht="51" x14ac:dyDescent="0.25">
      <c r="A4444" s="312" t="s">
        <v>2271</v>
      </c>
      <c r="B4444" s="47" t="s">
        <v>1124</v>
      </c>
      <c r="C4444" s="140">
        <v>2024</v>
      </c>
      <c r="D4444" s="323">
        <v>0.4</v>
      </c>
      <c r="E4444" s="55">
        <v>1</v>
      </c>
      <c r="F4444" s="434">
        <v>15</v>
      </c>
      <c r="G4444" s="298">
        <v>46.035879999999999</v>
      </c>
      <c r="H4444" s="289"/>
      <c r="I4444" s="4"/>
      <c r="J4444" s="4"/>
      <c r="K4444" s="4"/>
      <c r="L4444" s="4"/>
      <c r="M4444" s="4"/>
      <c r="N4444" s="4"/>
      <c r="O4444" s="4"/>
      <c r="P4444" s="4"/>
      <c r="Q4444" s="4"/>
      <c r="R4444" s="4"/>
      <c r="S4444" s="4"/>
      <c r="T4444" s="4"/>
      <c r="U4444" s="4"/>
      <c r="V4444" s="4"/>
    </row>
    <row r="4445" spans="1:22" ht="25.5" x14ac:dyDescent="0.25">
      <c r="A4445" s="312" t="s">
        <v>2271</v>
      </c>
      <c r="B4445" s="47" t="s">
        <v>1126</v>
      </c>
      <c r="C4445" s="140">
        <v>2024</v>
      </c>
      <c r="D4445" s="323">
        <v>0.4</v>
      </c>
      <c r="E4445" s="55">
        <v>1</v>
      </c>
      <c r="F4445" s="434">
        <v>15</v>
      </c>
      <c r="G4445" s="298">
        <v>26.514810000000001</v>
      </c>
      <c r="H4445" s="289"/>
      <c r="I4445" s="4"/>
      <c r="J4445" s="4"/>
      <c r="K4445" s="4"/>
      <c r="L4445" s="4"/>
      <c r="M4445" s="4"/>
      <c r="N4445" s="4"/>
      <c r="O4445" s="4"/>
      <c r="P4445" s="4"/>
      <c r="Q4445" s="4"/>
      <c r="R4445" s="4"/>
      <c r="S4445" s="4"/>
      <c r="T4445" s="4"/>
      <c r="U4445" s="4"/>
      <c r="V4445" s="4"/>
    </row>
    <row r="4446" spans="1:22" ht="25.5" x14ac:dyDescent="0.25">
      <c r="A4446" s="312" t="s">
        <v>2271</v>
      </c>
      <c r="B4446" s="47" t="s">
        <v>1127</v>
      </c>
      <c r="C4446" s="140">
        <v>2024</v>
      </c>
      <c r="D4446" s="331">
        <v>0.4</v>
      </c>
      <c r="E4446" s="55">
        <v>1</v>
      </c>
      <c r="F4446" s="434">
        <v>15</v>
      </c>
      <c r="G4446" s="298">
        <v>28.864999999999998</v>
      </c>
      <c r="H4446" s="289"/>
      <c r="I4446" s="4"/>
      <c r="J4446" s="4"/>
      <c r="K4446" s="4"/>
      <c r="L4446" s="4"/>
      <c r="M4446" s="4"/>
      <c r="N4446" s="4"/>
      <c r="O4446" s="4"/>
      <c r="P4446" s="4"/>
      <c r="Q4446" s="4"/>
      <c r="R4446" s="4"/>
      <c r="S4446" s="4"/>
      <c r="T4446" s="4"/>
      <c r="U4446" s="4"/>
      <c r="V4446" s="4"/>
    </row>
    <row r="4447" spans="1:22" x14ac:dyDescent="0.25">
      <c r="A4447" s="312" t="s">
        <v>2271</v>
      </c>
      <c r="B4447" s="47" t="s">
        <v>1129</v>
      </c>
      <c r="C4447" s="140">
        <v>2024</v>
      </c>
      <c r="D4447" s="345">
        <v>0.38</v>
      </c>
      <c r="E4447" s="169">
        <v>1</v>
      </c>
      <c r="F4447" s="434">
        <v>15</v>
      </c>
      <c r="G4447" s="298">
        <v>24.746279999999999</v>
      </c>
      <c r="H4447" s="289"/>
      <c r="I4447" s="4"/>
      <c r="J4447" s="4"/>
      <c r="K4447" s="4"/>
      <c r="L4447" s="4"/>
      <c r="M4447" s="4"/>
      <c r="N4447" s="4"/>
      <c r="O4447" s="4"/>
      <c r="P4447" s="4"/>
      <c r="Q4447" s="4"/>
      <c r="R4447" s="4"/>
      <c r="S4447" s="4"/>
      <c r="T4447" s="4"/>
      <c r="U4447" s="4"/>
      <c r="V4447" s="4"/>
    </row>
    <row r="4448" spans="1:22" ht="25.5" x14ac:dyDescent="0.25">
      <c r="A4448" s="312" t="s">
        <v>2271</v>
      </c>
      <c r="B4448" s="47" t="s">
        <v>2967</v>
      </c>
      <c r="C4448" s="140">
        <v>2024</v>
      </c>
      <c r="D4448" s="346">
        <v>0.4</v>
      </c>
      <c r="E4448" s="55">
        <v>1</v>
      </c>
      <c r="F4448" s="434">
        <v>10</v>
      </c>
      <c r="G4448" s="298">
        <v>28.20091</v>
      </c>
      <c r="H4448" s="289"/>
      <c r="I4448" s="4"/>
      <c r="J4448" s="4"/>
      <c r="K4448" s="4"/>
      <c r="L4448" s="4"/>
      <c r="M4448" s="4"/>
      <c r="N4448" s="4"/>
      <c r="O4448" s="4"/>
      <c r="P4448" s="4"/>
      <c r="Q4448" s="4"/>
      <c r="R4448" s="4"/>
      <c r="S4448" s="4"/>
      <c r="T4448" s="4"/>
      <c r="U4448" s="4"/>
      <c r="V4448" s="4"/>
    </row>
    <row r="4449" spans="1:22" ht="25.5" x14ac:dyDescent="0.25">
      <c r="A4449" s="312" t="s">
        <v>2271</v>
      </c>
      <c r="B4449" s="47" t="s">
        <v>2967</v>
      </c>
      <c r="C4449" s="140">
        <v>2024</v>
      </c>
      <c r="D4449" s="345">
        <v>0.4</v>
      </c>
      <c r="E4449" s="169">
        <v>1</v>
      </c>
      <c r="F4449" s="434">
        <v>15</v>
      </c>
      <c r="G4449" s="298">
        <v>28.20093</v>
      </c>
      <c r="H4449" s="289"/>
      <c r="I4449" s="4"/>
      <c r="J4449" s="4"/>
      <c r="K4449" s="4"/>
      <c r="L4449" s="4"/>
      <c r="M4449" s="4"/>
      <c r="N4449" s="4"/>
      <c r="O4449" s="4"/>
      <c r="P4449" s="4"/>
      <c r="Q4449" s="4"/>
      <c r="R4449" s="4"/>
      <c r="S4449" s="4"/>
      <c r="T4449" s="4"/>
      <c r="U4449" s="4"/>
      <c r="V4449" s="4"/>
    </row>
    <row r="4450" spans="1:22" ht="25.5" x14ac:dyDescent="0.25">
      <c r="A4450" s="312" t="s">
        <v>2271</v>
      </c>
      <c r="B4450" s="47" t="s">
        <v>2967</v>
      </c>
      <c r="C4450" s="140">
        <v>2024</v>
      </c>
      <c r="D4450" s="340">
        <v>0.4</v>
      </c>
      <c r="E4450" s="55">
        <v>1</v>
      </c>
      <c r="F4450" s="434">
        <v>10</v>
      </c>
      <c r="G4450" s="298">
        <v>24.65887</v>
      </c>
      <c r="H4450" s="289"/>
      <c r="I4450" s="4"/>
      <c r="J4450" s="4"/>
      <c r="K4450" s="4"/>
      <c r="L4450" s="4"/>
      <c r="M4450" s="4"/>
      <c r="N4450" s="4"/>
      <c r="O4450" s="4"/>
      <c r="P4450" s="4"/>
      <c r="Q4450" s="4"/>
      <c r="R4450" s="4"/>
      <c r="S4450" s="4"/>
      <c r="T4450" s="4"/>
      <c r="U4450" s="4"/>
      <c r="V4450" s="4"/>
    </row>
    <row r="4451" spans="1:22" ht="25.5" x14ac:dyDescent="0.25">
      <c r="A4451" s="312" t="s">
        <v>2271</v>
      </c>
      <c r="B4451" s="47" t="s">
        <v>1541</v>
      </c>
      <c r="C4451" s="140">
        <v>2024</v>
      </c>
      <c r="D4451" s="325">
        <v>0.4</v>
      </c>
      <c r="E4451" s="55">
        <v>1</v>
      </c>
      <c r="F4451" s="434">
        <v>1</v>
      </c>
      <c r="G4451" s="298">
        <v>28.504799999999999</v>
      </c>
      <c r="H4451" s="289"/>
      <c r="I4451" s="4"/>
      <c r="J4451" s="4"/>
      <c r="K4451" s="4"/>
      <c r="L4451" s="4"/>
      <c r="M4451" s="4"/>
      <c r="N4451" s="4"/>
      <c r="O4451" s="4"/>
      <c r="P4451" s="4"/>
      <c r="Q4451" s="4"/>
      <c r="R4451" s="4"/>
      <c r="S4451" s="4"/>
      <c r="T4451" s="4"/>
      <c r="U4451" s="4"/>
      <c r="V4451" s="4"/>
    </row>
    <row r="4452" spans="1:22" ht="25.5" x14ac:dyDescent="0.25">
      <c r="A4452" s="312" t="s">
        <v>2271</v>
      </c>
      <c r="B4452" s="47" t="s">
        <v>1542</v>
      </c>
      <c r="C4452" s="140">
        <v>2024</v>
      </c>
      <c r="D4452" s="325">
        <v>0.4</v>
      </c>
      <c r="E4452" s="55">
        <v>1</v>
      </c>
      <c r="F4452" s="434">
        <v>15</v>
      </c>
      <c r="G4452" s="298">
        <v>28.504799999999999</v>
      </c>
      <c r="H4452" s="289"/>
      <c r="I4452" s="4"/>
      <c r="J4452" s="4"/>
      <c r="K4452" s="4"/>
      <c r="L4452" s="4"/>
      <c r="M4452" s="4"/>
      <c r="N4452" s="4"/>
      <c r="O4452" s="4"/>
      <c r="P4452" s="4"/>
      <c r="Q4452" s="4"/>
      <c r="R4452" s="4"/>
      <c r="S4452" s="4"/>
      <c r="T4452" s="4"/>
      <c r="U4452" s="4"/>
      <c r="V4452" s="4"/>
    </row>
    <row r="4453" spans="1:22" ht="38.25" x14ac:dyDescent="0.25">
      <c r="A4453" s="312" t="s">
        <v>2271</v>
      </c>
      <c r="B4453" s="47" t="s">
        <v>1544</v>
      </c>
      <c r="C4453" s="140">
        <v>2024</v>
      </c>
      <c r="D4453" s="325">
        <v>0.4</v>
      </c>
      <c r="E4453" s="55">
        <v>1</v>
      </c>
      <c r="F4453" s="434">
        <v>15</v>
      </c>
      <c r="G4453" s="298">
        <v>28.504799999999999</v>
      </c>
      <c r="H4453" s="289"/>
      <c r="I4453" s="4"/>
      <c r="J4453" s="4"/>
      <c r="K4453" s="4"/>
      <c r="L4453" s="4"/>
      <c r="M4453" s="4"/>
      <c r="N4453" s="4"/>
      <c r="O4453" s="4"/>
      <c r="P4453" s="4"/>
      <c r="Q4453" s="4"/>
      <c r="R4453" s="4"/>
      <c r="S4453" s="4"/>
      <c r="T4453" s="4"/>
      <c r="U4453" s="4"/>
      <c r="V4453" s="4"/>
    </row>
    <row r="4454" spans="1:22" ht="38.25" x14ac:dyDescent="0.25">
      <c r="A4454" s="312" t="s">
        <v>2271</v>
      </c>
      <c r="B4454" s="47" t="s">
        <v>1545</v>
      </c>
      <c r="C4454" s="140">
        <v>2024</v>
      </c>
      <c r="D4454" s="325">
        <v>0.4</v>
      </c>
      <c r="E4454" s="55">
        <v>1</v>
      </c>
      <c r="F4454" s="434">
        <v>15</v>
      </c>
      <c r="G4454" s="298">
        <v>28.504799999999999</v>
      </c>
      <c r="H4454" s="289"/>
      <c r="I4454" s="4"/>
      <c r="J4454" s="4"/>
      <c r="K4454" s="4"/>
      <c r="L4454" s="4"/>
      <c r="M4454" s="4"/>
      <c r="N4454" s="4"/>
      <c r="O4454" s="4"/>
      <c r="P4454" s="4"/>
      <c r="Q4454" s="4"/>
      <c r="R4454" s="4"/>
      <c r="S4454" s="4"/>
      <c r="T4454" s="4"/>
      <c r="U4454" s="4"/>
      <c r="V4454" s="4"/>
    </row>
    <row r="4455" spans="1:22" ht="38.25" x14ac:dyDescent="0.25">
      <c r="A4455" s="312" t="s">
        <v>2271</v>
      </c>
      <c r="B4455" s="47" t="s">
        <v>1546</v>
      </c>
      <c r="C4455" s="140">
        <v>2024</v>
      </c>
      <c r="D4455" s="325">
        <v>0.4</v>
      </c>
      <c r="E4455" s="55">
        <v>1</v>
      </c>
      <c r="F4455" s="434">
        <v>10</v>
      </c>
      <c r="G4455" s="298">
        <v>28.504799999999999</v>
      </c>
      <c r="H4455" s="289"/>
      <c r="I4455" s="4"/>
      <c r="J4455" s="4"/>
      <c r="K4455" s="4"/>
      <c r="L4455" s="4"/>
      <c r="M4455" s="4"/>
      <c r="N4455" s="4"/>
      <c r="O4455" s="4"/>
      <c r="P4455" s="4"/>
      <c r="Q4455" s="4"/>
      <c r="R4455" s="4"/>
      <c r="S4455" s="4"/>
      <c r="T4455" s="4"/>
      <c r="U4455" s="4"/>
      <c r="V4455" s="4"/>
    </row>
    <row r="4456" spans="1:22" ht="25.5" x14ac:dyDescent="0.25">
      <c r="A4456" s="312" t="s">
        <v>2271</v>
      </c>
      <c r="B4456" s="47" t="s">
        <v>1547</v>
      </c>
      <c r="C4456" s="140">
        <v>2024</v>
      </c>
      <c r="D4456" s="325">
        <v>0.4</v>
      </c>
      <c r="E4456" s="55">
        <v>1</v>
      </c>
      <c r="F4456" s="434">
        <v>15</v>
      </c>
      <c r="G4456" s="298">
        <v>28.504799999999999</v>
      </c>
      <c r="H4456" s="289"/>
      <c r="I4456" s="4"/>
      <c r="J4456" s="4"/>
      <c r="K4456" s="4"/>
      <c r="L4456" s="4"/>
      <c r="M4456" s="4"/>
      <c r="N4456" s="4"/>
      <c r="O4456" s="4"/>
      <c r="P4456" s="4"/>
      <c r="Q4456" s="4"/>
      <c r="R4456" s="4"/>
      <c r="S4456" s="4"/>
      <c r="T4456" s="4"/>
      <c r="U4456" s="4"/>
      <c r="V4456" s="4"/>
    </row>
    <row r="4457" spans="1:22" ht="25.5" x14ac:dyDescent="0.25">
      <c r="A4457" s="312" t="s">
        <v>2271</v>
      </c>
      <c r="B4457" s="47" t="s">
        <v>1548</v>
      </c>
      <c r="C4457" s="140">
        <v>2024</v>
      </c>
      <c r="D4457" s="325">
        <v>0.4</v>
      </c>
      <c r="E4457" s="55">
        <v>1</v>
      </c>
      <c r="F4457" s="434">
        <v>15</v>
      </c>
      <c r="G4457" s="298">
        <v>28.504799999999999</v>
      </c>
      <c r="H4457" s="289"/>
      <c r="I4457" s="4"/>
      <c r="J4457" s="4"/>
      <c r="K4457" s="4"/>
      <c r="L4457" s="4"/>
      <c r="M4457" s="4"/>
      <c r="N4457" s="4"/>
      <c r="O4457" s="4"/>
      <c r="P4457" s="4"/>
      <c r="Q4457" s="4"/>
      <c r="R4457" s="4"/>
      <c r="S4457" s="4"/>
      <c r="T4457" s="4"/>
      <c r="U4457" s="4"/>
      <c r="V4457" s="4"/>
    </row>
    <row r="4458" spans="1:22" ht="25.5" x14ac:dyDescent="0.25">
      <c r="A4458" s="312" t="s">
        <v>2271</v>
      </c>
      <c r="B4458" s="47" t="s">
        <v>1650</v>
      </c>
      <c r="C4458" s="140">
        <v>2024</v>
      </c>
      <c r="D4458" s="323">
        <v>10</v>
      </c>
      <c r="E4458" s="55">
        <v>1</v>
      </c>
      <c r="F4458" s="434">
        <v>7</v>
      </c>
      <c r="G4458" s="298">
        <v>28.504899999999999</v>
      </c>
      <c r="H4458" s="289"/>
      <c r="I4458" s="4"/>
      <c r="J4458" s="4"/>
      <c r="K4458" s="4"/>
      <c r="L4458" s="4"/>
      <c r="M4458" s="4"/>
      <c r="N4458" s="4"/>
      <c r="O4458" s="4"/>
      <c r="P4458" s="4"/>
      <c r="Q4458" s="4"/>
      <c r="R4458" s="4"/>
      <c r="S4458" s="4"/>
      <c r="T4458" s="4"/>
      <c r="U4458" s="4"/>
      <c r="V4458" s="4"/>
    </row>
    <row r="4459" spans="1:22" x14ac:dyDescent="0.25">
      <c r="A4459" s="312" t="s">
        <v>2271</v>
      </c>
      <c r="B4459" s="47" t="s">
        <v>1549</v>
      </c>
      <c r="C4459" s="140">
        <v>2024</v>
      </c>
      <c r="D4459" s="325">
        <v>0.4</v>
      </c>
      <c r="E4459" s="55">
        <v>1</v>
      </c>
      <c r="F4459" s="434">
        <v>150</v>
      </c>
      <c r="G4459" s="298">
        <v>41.403889999999997</v>
      </c>
      <c r="H4459" s="289"/>
      <c r="I4459" s="4"/>
      <c r="J4459" s="4"/>
      <c r="K4459" s="4"/>
      <c r="L4459" s="4"/>
      <c r="M4459" s="4"/>
      <c r="N4459" s="4"/>
      <c r="O4459" s="4"/>
      <c r="P4459" s="4"/>
      <c r="Q4459" s="4"/>
      <c r="R4459" s="4"/>
      <c r="S4459" s="4"/>
      <c r="T4459" s="4"/>
      <c r="U4459" s="4"/>
      <c r="V4459" s="4"/>
    </row>
    <row r="4460" spans="1:22" x14ac:dyDescent="0.25">
      <c r="A4460" s="312" t="s">
        <v>2271</v>
      </c>
      <c r="B4460" s="47" t="s">
        <v>1550</v>
      </c>
      <c r="C4460" s="140">
        <v>2024</v>
      </c>
      <c r="D4460" s="325">
        <v>0.4</v>
      </c>
      <c r="E4460" s="55">
        <v>1</v>
      </c>
      <c r="F4460" s="434">
        <v>135</v>
      </c>
      <c r="G4460" s="298">
        <v>65.761399999999995</v>
      </c>
      <c r="H4460" s="289"/>
      <c r="I4460" s="4"/>
      <c r="J4460" s="4"/>
      <c r="K4460" s="4"/>
      <c r="L4460" s="4"/>
      <c r="M4460" s="4"/>
      <c r="N4460" s="4"/>
      <c r="O4460" s="4"/>
      <c r="P4460" s="4"/>
      <c r="Q4460" s="4"/>
      <c r="R4460" s="4"/>
      <c r="S4460" s="4"/>
      <c r="T4460" s="4"/>
      <c r="U4460" s="4"/>
      <c r="V4460" s="4"/>
    </row>
    <row r="4461" spans="1:22" ht="25.5" x14ac:dyDescent="0.25">
      <c r="A4461" s="312" t="s">
        <v>2271</v>
      </c>
      <c r="B4461" s="47" t="s">
        <v>1144</v>
      </c>
      <c r="C4461" s="140">
        <v>2024</v>
      </c>
      <c r="D4461" s="332">
        <v>0.4</v>
      </c>
      <c r="E4461" s="55">
        <v>1</v>
      </c>
      <c r="F4461" s="434">
        <v>10</v>
      </c>
      <c r="G4461" s="298">
        <v>25.15944</v>
      </c>
      <c r="H4461" s="289"/>
      <c r="I4461" s="4"/>
      <c r="J4461" s="4"/>
      <c r="K4461" s="4"/>
      <c r="L4461" s="4"/>
      <c r="M4461" s="4"/>
      <c r="N4461" s="4"/>
      <c r="O4461" s="4"/>
      <c r="P4461" s="4"/>
      <c r="Q4461" s="4"/>
      <c r="R4461" s="4"/>
      <c r="S4461" s="4"/>
      <c r="T4461" s="4"/>
      <c r="U4461" s="4"/>
      <c r="V4461" s="4"/>
    </row>
    <row r="4462" spans="1:22" ht="38.25" x14ac:dyDescent="0.25">
      <c r="A4462" s="312" t="s">
        <v>2271</v>
      </c>
      <c r="B4462" s="47" t="s">
        <v>1145</v>
      </c>
      <c r="C4462" s="140">
        <v>2024</v>
      </c>
      <c r="D4462" s="332">
        <v>0.38</v>
      </c>
      <c r="E4462" s="55">
        <v>1</v>
      </c>
      <c r="F4462" s="434">
        <v>15</v>
      </c>
      <c r="G4462" s="298">
        <v>38.28548</v>
      </c>
      <c r="H4462" s="289"/>
      <c r="I4462" s="4"/>
      <c r="J4462" s="4"/>
      <c r="K4462" s="4"/>
      <c r="L4462" s="4"/>
      <c r="M4462" s="4"/>
      <c r="N4462" s="4"/>
      <c r="O4462" s="4"/>
      <c r="P4462" s="4"/>
      <c r="Q4462" s="4"/>
      <c r="R4462" s="4"/>
      <c r="S4462" s="4"/>
      <c r="T4462" s="4"/>
      <c r="U4462" s="4"/>
      <c r="V4462" s="4"/>
    </row>
    <row r="4463" spans="1:22" ht="25.5" x14ac:dyDescent="0.25">
      <c r="A4463" s="312" t="s">
        <v>2271</v>
      </c>
      <c r="B4463" s="47" t="s">
        <v>1146</v>
      </c>
      <c r="C4463" s="140">
        <v>2024</v>
      </c>
      <c r="D4463" s="332">
        <v>0.38</v>
      </c>
      <c r="E4463" s="55">
        <v>1</v>
      </c>
      <c r="F4463" s="434">
        <v>15</v>
      </c>
      <c r="G4463" s="298">
        <v>27.45392</v>
      </c>
      <c r="H4463" s="289"/>
      <c r="I4463" s="4"/>
      <c r="J4463" s="4"/>
      <c r="K4463" s="4"/>
      <c r="L4463" s="4"/>
      <c r="M4463" s="4"/>
      <c r="N4463" s="4"/>
      <c r="O4463" s="4"/>
      <c r="P4463" s="4"/>
      <c r="Q4463" s="4"/>
      <c r="R4463" s="4"/>
      <c r="S4463" s="4"/>
      <c r="T4463" s="4"/>
      <c r="U4463" s="4"/>
      <c r="V4463" s="4"/>
    </row>
    <row r="4464" spans="1:22" ht="25.5" x14ac:dyDescent="0.25">
      <c r="A4464" s="312" t="s">
        <v>2271</v>
      </c>
      <c r="B4464" s="47" t="s">
        <v>2968</v>
      </c>
      <c r="C4464" s="140">
        <v>2024</v>
      </c>
      <c r="D4464" s="332">
        <v>0.38</v>
      </c>
      <c r="E4464" s="55">
        <v>1</v>
      </c>
      <c r="F4464" s="434">
        <v>15</v>
      </c>
      <c r="G4464" s="298">
        <v>64.728269999999995</v>
      </c>
      <c r="H4464" s="289"/>
      <c r="I4464" s="4"/>
      <c r="J4464" s="4"/>
      <c r="K4464" s="4"/>
      <c r="L4464" s="4"/>
      <c r="M4464" s="4"/>
      <c r="N4464" s="4"/>
      <c r="O4464" s="4"/>
      <c r="P4464" s="4"/>
      <c r="Q4464" s="4"/>
      <c r="R4464" s="4"/>
      <c r="S4464" s="4"/>
      <c r="T4464" s="4"/>
      <c r="U4464" s="4"/>
      <c r="V4464" s="4"/>
    </row>
    <row r="4465" spans="1:22" ht="25.5" x14ac:dyDescent="0.25">
      <c r="A4465" s="312" t="s">
        <v>2271</v>
      </c>
      <c r="B4465" s="47" t="s">
        <v>2969</v>
      </c>
      <c r="C4465" s="140">
        <v>2024</v>
      </c>
      <c r="D4465" s="332">
        <v>0.38</v>
      </c>
      <c r="E4465" s="55">
        <v>1</v>
      </c>
      <c r="F4465" s="434">
        <v>15</v>
      </c>
      <c r="G4465" s="298">
        <v>71.151600000000002</v>
      </c>
      <c r="H4465" s="289"/>
      <c r="I4465" s="4"/>
      <c r="J4465" s="4"/>
      <c r="K4465" s="4"/>
      <c r="L4465" s="4"/>
      <c r="M4465" s="4"/>
      <c r="N4465" s="4"/>
      <c r="O4465" s="4"/>
      <c r="P4465" s="4"/>
      <c r="Q4465" s="4"/>
      <c r="R4465" s="4"/>
      <c r="S4465" s="4"/>
      <c r="T4465" s="4"/>
      <c r="U4465" s="4"/>
      <c r="V4465" s="4"/>
    </row>
    <row r="4466" spans="1:22" ht="25.5" x14ac:dyDescent="0.25">
      <c r="A4466" s="312" t="s">
        <v>2271</v>
      </c>
      <c r="B4466" s="47" t="s">
        <v>2970</v>
      </c>
      <c r="C4466" s="140">
        <v>2024</v>
      </c>
      <c r="D4466" s="332">
        <v>0.38</v>
      </c>
      <c r="E4466" s="55">
        <v>1</v>
      </c>
      <c r="F4466" s="434">
        <v>5</v>
      </c>
      <c r="G4466" s="298">
        <v>25.901260000000001</v>
      </c>
      <c r="H4466" s="289"/>
      <c r="I4466" s="4"/>
      <c r="J4466" s="4"/>
      <c r="K4466" s="4"/>
      <c r="L4466" s="4"/>
      <c r="M4466" s="4"/>
      <c r="N4466" s="4"/>
      <c r="O4466" s="4"/>
      <c r="P4466" s="4"/>
      <c r="Q4466" s="4"/>
      <c r="R4466" s="4"/>
      <c r="S4466" s="4"/>
      <c r="T4466" s="4"/>
      <c r="U4466" s="4"/>
      <c r="V4466" s="4"/>
    </row>
    <row r="4467" spans="1:22" ht="38.25" x14ac:dyDescent="0.25">
      <c r="A4467" s="312" t="s">
        <v>2271</v>
      </c>
      <c r="B4467" s="47" t="s">
        <v>2971</v>
      </c>
      <c r="C4467" s="140">
        <v>2024</v>
      </c>
      <c r="D4467" s="332">
        <v>0.38</v>
      </c>
      <c r="E4467" s="55">
        <v>1</v>
      </c>
      <c r="F4467" s="434">
        <v>15</v>
      </c>
      <c r="G4467" s="298">
        <v>25.18385</v>
      </c>
      <c r="H4467" s="289"/>
      <c r="I4467" s="4"/>
      <c r="J4467" s="4"/>
      <c r="K4467" s="4"/>
      <c r="L4467" s="4"/>
      <c r="M4467" s="4"/>
      <c r="N4467" s="4"/>
      <c r="O4467" s="4"/>
      <c r="P4467" s="4"/>
      <c r="Q4467" s="4"/>
      <c r="R4467" s="4"/>
      <c r="S4467" s="4"/>
      <c r="T4467" s="4"/>
      <c r="U4467" s="4"/>
      <c r="V4467" s="4"/>
    </row>
    <row r="4468" spans="1:22" ht="38.25" x14ac:dyDescent="0.25">
      <c r="A4468" s="312" t="s">
        <v>2271</v>
      </c>
      <c r="B4468" s="47" t="s">
        <v>2972</v>
      </c>
      <c r="C4468" s="140">
        <v>2024</v>
      </c>
      <c r="D4468" s="332">
        <v>0.38</v>
      </c>
      <c r="E4468" s="55">
        <v>1</v>
      </c>
      <c r="F4468" s="434">
        <v>115</v>
      </c>
      <c r="G4468" s="298">
        <v>57.928910000000002</v>
      </c>
      <c r="H4468" s="289"/>
      <c r="I4468" s="4"/>
      <c r="J4468" s="4"/>
      <c r="K4468" s="4"/>
      <c r="L4468" s="4"/>
      <c r="M4468" s="4"/>
      <c r="N4468" s="4"/>
      <c r="O4468" s="4"/>
      <c r="P4468" s="4"/>
      <c r="Q4468" s="4"/>
      <c r="R4468" s="4"/>
      <c r="S4468" s="4"/>
      <c r="T4468" s="4"/>
      <c r="U4468" s="4"/>
      <c r="V4468" s="4"/>
    </row>
    <row r="4469" spans="1:22" ht="38.25" x14ac:dyDescent="0.25">
      <c r="A4469" s="312" t="s">
        <v>2271</v>
      </c>
      <c r="B4469" s="47" t="s">
        <v>2973</v>
      </c>
      <c r="C4469" s="140">
        <v>2024</v>
      </c>
      <c r="D4469" s="332">
        <v>0.38</v>
      </c>
      <c r="E4469" s="55">
        <v>1</v>
      </c>
      <c r="F4469" s="434">
        <v>15</v>
      </c>
      <c r="G4469" s="298">
        <v>25.709129999999998</v>
      </c>
      <c r="H4469" s="289"/>
      <c r="I4469" s="4"/>
      <c r="J4469" s="4"/>
      <c r="K4469" s="4"/>
      <c r="L4469" s="4"/>
      <c r="M4469" s="4"/>
      <c r="N4469" s="4"/>
      <c r="O4469" s="4"/>
      <c r="P4469" s="4"/>
      <c r="Q4469" s="4"/>
      <c r="R4469" s="4"/>
      <c r="S4469" s="4"/>
      <c r="T4469" s="4"/>
      <c r="U4469" s="4"/>
      <c r="V4469" s="4"/>
    </row>
    <row r="4470" spans="1:22" ht="38.25" x14ac:dyDescent="0.25">
      <c r="A4470" s="312" t="s">
        <v>2271</v>
      </c>
      <c r="B4470" s="47" t="s">
        <v>2974</v>
      </c>
      <c r="C4470" s="140">
        <v>2024</v>
      </c>
      <c r="D4470" s="332">
        <v>0.38</v>
      </c>
      <c r="E4470" s="55">
        <v>1</v>
      </c>
      <c r="F4470" s="434">
        <v>15</v>
      </c>
      <c r="G4470" s="298">
        <v>26.07208</v>
      </c>
      <c r="H4470" s="289"/>
      <c r="I4470" s="4"/>
      <c r="J4470" s="4"/>
      <c r="K4470" s="4"/>
      <c r="L4470" s="4"/>
      <c r="M4470" s="4"/>
      <c r="N4470" s="4"/>
      <c r="O4470" s="4"/>
      <c r="P4470" s="4"/>
      <c r="Q4470" s="4"/>
      <c r="R4470" s="4"/>
      <c r="S4470" s="4"/>
      <c r="T4470" s="4"/>
      <c r="U4470" s="4"/>
      <c r="V4470" s="4"/>
    </row>
    <row r="4471" spans="1:22" ht="38.25" x14ac:dyDescent="0.25">
      <c r="A4471" s="312" t="s">
        <v>2271</v>
      </c>
      <c r="B4471" s="47" t="s">
        <v>2975</v>
      </c>
      <c r="C4471" s="140">
        <v>2024</v>
      </c>
      <c r="D4471" s="332">
        <v>0.38</v>
      </c>
      <c r="E4471" s="55">
        <v>1</v>
      </c>
      <c r="F4471" s="434">
        <v>15</v>
      </c>
      <c r="G4471" s="298">
        <v>25.185600000000001</v>
      </c>
      <c r="H4471" s="289"/>
      <c r="I4471" s="4"/>
      <c r="J4471" s="4"/>
      <c r="K4471" s="4"/>
      <c r="L4471" s="4"/>
      <c r="M4471" s="4"/>
      <c r="N4471" s="4"/>
      <c r="O4471" s="4"/>
      <c r="P4471" s="4"/>
      <c r="Q4471" s="4"/>
      <c r="R4471" s="4"/>
      <c r="S4471" s="4"/>
      <c r="T4471" s="4"/>
      <c r="U4471" s="4"/>
      <c r="V4471" s="4"/>
    </row>
    <row r="4472" spans="1:22" ht="38.25" x14ac:dyDescent="0.25">
      <c r="A4472" s="312" t="s">
        <v>2271</v>
      </c>
      <c r="B4472" s="47" t="s">
        <v>2976</v>
      </c>
      <c r="C4472" s="140">
        <v>2024</v>
      </c>
      <c r="D4472" s="332">
        <v>0.38</v>
      </c>
      <c r="E4472" s="55">
        <v>1</v>
      </c>
      <c r="F4472" s="434">
        <v>15</v>
      </c>
      <c r="G4472" s="298">
        <v>24.322099999999999</v>
      </c>
      <c r="H4472" s="289"/>
      <c r="I4472" s="4"/>
      <c r="J4472" s="4"/>
      <c r="K4472" s="4"/>
      <c r="L4472" s="4"/>
      <c r="M4472" s="4"/>
      <c r="N4472" s="4"/>
      <c r="O4472" s="4"/>
      <c r="P4472" s="4"/>
      <c r="Q4472" s="4"/>
      <c r="R4472" s="4"/>
      <c r="S4472" s="4"/>
      <c r="T4472" s="4"/>
      <c r="U4472" s="4"/>
      <c r="V4472" s="4"/>
    </row>
    <row r="4473" spans="1:22" ht="38.25" x14ac:dyDescent="0.25">
      <c r="A4473" s="312" t="s">
        <v>2271</v>
      </c>
      <c r="B4473" s="47" t="s">
        <v>2977</v>
      </c>
      <c r="C4473" s="140">
        <v>2024</v>
      </c>
      <c r="D4473" s="332">
        <v>0.38</v>
      </c>
      <c r="E4473" s="55">
        <v>1</v>
      </c>
      <c r="F4473" s="434">
        <v>15</v>
      </c>
      <c r="G4473" s="298">
        <v>25.063890000000001</v>
      </c>
      <c r="H4473" s="289"/>
      <c r="I4473" s="4"/>
      <c r="J4473" s="4"/>
      <c r="K4473" s="4"/>
      <c r="L4473" s="4"/>
      <c r="M4473" s="4"/>
      <c r="N4473" s="4"/>
      <c r="O4473" s="4"/>
      <c r="P4473" s="4"/>
      <c r="Q4473" s="4"/>
      <c r="R4473" s="4"/>
      <c r="S4473" s="4"/>
      <c r="T4473" s="4"/>
      <c r="U4473" s="4"/>
      <c r="V4473" s="4"/>
    </row>
    <row r="4474" spans="1:22" ht="38.25" x14ac:dyDescent="0.25">
      <c r="A4474" s="312" t="s">
        <v>2271</v>
      </c>
      <c r="B4474" s="47" t="s">
        <v>2978</v>
      </c>
      <c r="C4474" s="140">
        <v>2024</v>
      </c>
      <c r="D4474" s="332">
        <v>0.38</v>
      </c>
      <c r="E4474" s="55">
        <v>1</v>
      </c>
      <c r="F4474" s="434">
        <v>15</v>
      </c>
      <c r="G4474" s="298">
        <v>25.540230000000001</v>
      </c>
      <c r="H4474" s="289"/>
      <c r="I4474" s="4"/>
      <c r="J4474" s="4"/>
      <c r="K4474" s="4"/>
      <c r="L4474" s="4"/>
      <c r="M4474" s="4"/>
      <c r="N4474" s="4"/>
      <c r="O4474" s="4"/>
      <c r="P4474" s="4"/>
      <c r="Q4474" s="4"/>
      <c r="R4474" s="4"/>
      <c r="S4474" s="4"/>
      <c r="T4474" s="4"/>
      <c r="U4474" s="4"/>
      <c r="V4474" s="4"/>
    </row>
    <row r="4475" spans="1:22" ht="25.5" x14ac:dyDescent="0.25">
      <c r="A4475" s="312" t="s">
        <v>2271</v>
      </c>
      <c r="B4475" s="47" t="s">
        <v>2979</v>
      </c>
      <c r="C4475" s="140">
        <v>2024</v>
      </c>
      <c r="D4475" s="332">
        <v>0.38</v>
      </c>
      <c r="E4475" s="55">
        <v>1</v>
      </c>
      <c r="F4475" s="434">
        <v>7.5</v>
      </c>
      <c r="G4475" s="298">
        <v>26.111799999999999</v>
      </c>
      <c r="H4475" s="289"/>
      <c r="I4475" s="4"/>
      <c r="J4475" s="4"/>
      <c r="K4475" s="4"/>
      <c r="L4475" s="4"/>
      <c r="M4475" s="4"/>
      <c r="N4475" s="4"/>
      <c r="O4475" s="4"/>
      <c r="P4475" s="4"/>
      <c r="Q4475" s="4"/>
      <c r="R4475" s="4"/>
      <c r="S4475" s="4"/>
      <c r="T4475" s="4"/>
      <c r="U4475" s="4"/>
      <c r="V4475" s="4"/>
    </row>
    <row r="4476" spans="1:22" ht="25.5" x14ac:dyDescent="0.25">
      <c r="A4476" s="312" t="s">
        <v>2271</v>
      </c>
      <c r="B4476" s="47" t="s">
        <v>2980</v>
      </c>
      <c r="C4476" s="140">
        <v>2024</v>
      </c>
      <c r="D4476" s="332">
        <v>0.38</v>
      </c>
      <c r="E4476" s="55">
        <v>1</v>
      </c>
      <c r="F4476" s="434">
        <v>15</v>
      </c>
      <c r="G4476" s="298">
        <v>26.111809999999998</v>
      </c>
      <c r="H4476" s="289"/>
      <c r="I4476" s="4"/>
      <c r="J4476" s="4"/>
      <c r="K4476" s="4"/>
      <c r="L4476" s="4"/>
      <c r="M4476" s="4"/>
      <c r="N4476" s="4"/>
      <c r="O4476" s="4"/>
      <c r="P4476" s="4"/>
      <c r="Q4476" s="4"/>
      <c r="R4476" s="4"/>
      <c r="S4476" s="4"/>
      <c r="T4476" s="4"/>
      <c r="U4476" s="4"/>
      <c r="V4476" s="4"/>
    </row>
    <row r="4477" spans="1:22" ht="38.25" x14ac:dyDescent="0.25">
      <c r="A4477" s="312" t="s">
        <v>2271</v>
      </c>
      <c r="B4477" s="47" t="s">
        <v>2981</v>
      </c>
      <c r="C4477" s="140">
        <v>2024</v>
      </c>
      <c r="D4477" s="332">
        <v>0.38</v>
      </c>
      <c r="E4477" s="55">
        <v>1</v>
      </c>
      <c r="F4477" s="434">
        <v>10</v>
      </c>
      <c r="G4477" s="298">
        <v>26.853590000000001</v>
      </c>
      <c r="H4477" s="289"/>
      <c r="I4477" s="4"/>
      <c r="J4477" s="4"/>
      <c r="K4477" s="4"/>
      <c r="L4477" s="4"/>
      <c r="M4477" s="4"/>
      <c r="N4477" s="4"/>
      <c r="O4477" s="4"/>
      <c r="P4477" s="4"/>
      <c r="Q4477" s="4"/>
      <c r="R4477" s="4"/>
      <c r="S4477" s="4"/>
      <c r="T4477" s="4"/>
      <c r="U4477" s="4"/>
      <c r="V4477" s="4"/>
    </row>
    <row r="4478" spans="1:22" ht="38.25" x14ac:dyDescent="0.25">
      <c r="A4478" s="312" t="s">
        <v>2271</v>
      </c>
      <c r="B4478" s="47" t="s">
        <v>2982</v>
      </c>
      <c r="C4478" s="140">
        <v>2024</v>
      </c>
      <c r="D4478" s="332">
        <v>0.38</v>
      </c>
      <c r="E4478" s="55">
        <v>1</v>
      </c>
      <c r="F4478" s="434">
        <v>10</v>
      </c>
      <c r="G4478" s="298">
        <v>27.708130000000001</v>
      </c>
      <c r="H4478" s="289"/>
      <c r="I4478" s="4"/>
      <c r="J4478" s="4"/>
      <c r="K4478" s="4"/>
      <c r="L4478" s="4"/>
      <c r="M4478" s="4"/>
      <c r="N4478" s="4"/>
      <c r="O4478" s="4"/>
      <c r="P4478" s="4"/>
      <c r="Q4478" s="4"/>
      <c r="R4478" s="4"/>
      <c r="S4478" s="4"/>
      <c r="T4478" s="4"/>
      <c r="U4478" s="4"/>
      <c r="V4478" s="4"/>
    </row>
    <row r="4479" spans="1:22" ht="38.25" x14ac:dyDescent="0.25">
      <c r="A4479" s="312" t="s">
        <v>2271</v>
      </c>
      <c r="B4479" s="47" t="s">
        <v>2983</v>
      </c>
      <c r="C4479" s="140">
        <v>2024</v>
      </c>
      <c r="D4479" s="332">
        <v>0.38</v>
      </c>
      <c r="E4479" s="55">
        <v>1</v>
      </c>
      <c r="F4479" s="434">
        <v>130</v>
      </c>
      <c r="G4479" s="298">
        <v>59.678939999999997</v>
      </c>
      <c r="H4479" s="289"/>
      <c r="I4479" s="4"/>
      <c r="J4479" s="4"/>
      <c r="K4479" s="4"/>
      <c r="L4479" s="4"/>
      <c r="M4479" s="4"/>
      <c r="N4479" s="4"/>
      <c r="O4479" s="4"/>
      <c r="P4479" s="4"/>
      <c r="Q4479" s="4"/>
      <c r="R4479" s="4"/>
      <c r="S4479" s="4"/>
      <c r="T4479" s="4"/>
      <c r="U4479" s="4"/>
      <c r="V4479" s="4"/>
    </row>
    <row r="4480" spans="1:22" ht="25.5" x14ac:dyDescent="0.25">
      <c r="A4480" s="312" t="s">
        <v>2271</v>
      </c>
      <c r="B4480" s="47" t="s">
        <v>2984</v>
      </c>
      <c r="C4480" s="140">
        <v>2024</v>
      </c>
      <c r="D4480" s="332">
        <v>0.38</v>
      </c>
      <c r="E4480" s="55">
        <v>1</v>
      </c>
      <c r="F4480" s="434">
        <v>7</v>
      </c>
      <c r="G4480" s="298">
        <v>28.004059999999999</v>
      </c>
      <c r="H4480" s="289"/>
      <c r="I4480" s="4"/>
      <c r="J4480" s="4"/>
      <c r="K4480" s="4"/>
      <c r="L4480" s="4"/>
      <c r="M4480" s="4"/>
      <c r="N4480" s="4"/>
      <c r="O4480" s="4"/>
      <c r="P4480" s="4"/>
      <c r="Q4480" s="4"/>
      <c r="R4480" s="4"/>
      <c r="S4480" s="4"/>
      <c r="T4480" s="4"/>
      <c r="U4480" s="4"/>
      <c r="V4480" s="4"/>
    </row>
    <row r="4481" spans="1:22" ht="38.25" x14ac:dyDescent="0.25">
      <c r="A4481" s="312" t="s">
        <v>2271</v>
      </c>
      <c r="B4481" s="47" t="s">
        <v>2985</v>
      </c>
      <c r="C4481" s="140">
        <v>2024</v>
      </c>
      <c r="D4481" s="332">
        <v>0.38</v>
      </c>
      <c r="E4481" s="55">
        <v>1</v>
      </c>
      <c r="F4481" s="434">
        <v>7</v>
      </c>
      <c r="G4481" s="298">
        <v>31.90138</v>
      </c>
      <c r="H4481" s="289"/>
      <c r="I4481" s="4"/>
      <c r="J4481" s="4"/>
      <c r="K4481" s="4"/>
      <c r="L4481" s="4"/>
      <c r="M4481" s="4"/>
      <c r="N4481" s="4"/>
      <c r="O4481" s="4"/>
      <c r="P4481" s="4"/>
      <c r="Q4481" s="4"/>
      <c r="R4481" s="4"/>
      <c r="S4481" s="4"/>
      <c r="T4481" s="4"/>
      <c r="U4481" s="4"/>
      <c r="V4481" s="4"/>
    </row>
    <row r="4482" spans="1:22" ht="38.25" x14ac:dyDescent="0.25">
      <c r="A4482" s="312" t="s">
        <v>2271</v>
      </c>
      <c r="B4482" s="47" t="s">
        <v>2986</v>
      </c>
      <c r="C4482" s="140">
        <v>2024</v>
      </c>
      <c r="D4482" s="332">
        <v>0.38</v>
      </c>
      <c r="E4482" s="55">
        <v>1</v>
      </c>
      <c r="F4482" s="434">
        <v>15</v>
      </c>
      <c r="G4482" s="298">
        <v>30.692489999999999</v>
      </c>
      <c r="H4482" s="289"/>
      <c r="I4482" s="4"/>
      <c r="J4482" s="4"/>
      <c r="K4482" s="4"/>
      <c r="L4482" s="4"/>
      <c r="M4482" s="4"/>
      <c r="N4482" s="4"/>
      <c r="O4482" s="4"/>
      <c r="P4482" s="4"/>
      <c r="Q4482" s="4"/>
      <c r="R4482" s="4"/>
      <c r="S4482" s="4"/>
      <c r="T4482" s="4"/>
      <c r="U4482" s="4"/>
      <c r="V4482" s="4"/>
    </row>
    <row r="4483" spans="1:22" ht="38.25" x14ac:dyDescent="0.25">
      <c r="A4483" s="312" t="s">
        <v>2271</v>
      </c>
      <c r="B4483" s="47" t="s">
        <v>2987</v>
      </c>
      <c r="C4483" s="140">
        <v>2024</v>
      </c>
      <c r="D4483" s="332">
        <v>0.38</v>
      </c>
      <c r="E4483" s="55">
        <v>1</v>
      </c>
      <c r="F4483" s="434">
        <v>15</v>
      </c>
      <c r="G4483" s="298">
        <v>33.234070000000003</v>
      </c>
      <c r="H4483" s="289"/>
      <c r="I4483" s="4"/>
      <c r="J4483" s="4"/>
      <c r="K4483" s="4"/>
      <c r="L4483" s="4"/>
      <c r="M4483" s="4"/>
      <c r="N4483" s="4"/>
      <c r="O4483" s="4"/>
      <c r="P4483" s="4"/>
      <c r="Q4483" s="4"/>
      <c r="R4483" s="4"/>
      <c r="S4483" s="4"/>
      <c r="T4483" s="4"/>
      <c r="U4483" s="4"/>
      <c r="V4483" s="4"/>
    </row>
    <row r="4484" spans="1:22" ht="25.5" x14ac:dyDescent="0.25">
      <c r="A4484" s="312" t="s">
        <v>2271</v>
      </c>
      <c r="B4484" s="47" t="s">
        <v>2988</v>
      </c>
      <c r="C4484" s="140">
        <v>2024</v>
      </c>
      <c r="D4484" s="332">
        <v>0.22</v>
      </c>
      <c r="E4484" s="55">
        <v>1</v>
      </c>
      <c r="F4484" s="434">
        <v>5</v>
      </c>
      <c r="G4484" s="298">
        <v>25.57441</v>
      </c>
      <c r="H4484" s="289"/>
      <c r="I4484" s="4"/>
      <c r="J4484" s="4"/>
      <c r="K4484" s="4"/>
      <c r="L4484" s="4"/>
      <c r="M4484" s="4"/>
      <c r="N4484" s="4"/>
      <c r="O4484" s="4"/>
      <c r="P4484" s="4"/>
      <c r="Q4484" s="4"/>
      <c r="R4484" s="4"/>
      <c r="S4484" s="4"/>
      <c r="T4484" s="4"/>
      <c r="U4484" s="4"/>
      <c r="V4484" s="4"/>
    </row>
    <row r="4485" spans="1:22" ht="51" x14ac:dyDescent="0.25">
      <c r="A4485" s="312" t="s">
        <v>2271</v>
      </c>
      <c r="B4485" s="47" t="s">
        <v>2989</v>
      </c>
      <c r="C4485" s="140">
        <v>2024</v>
      </c>
      <c r="D4485" s="332">
        <v>0.38</v>
      </c>
      <c r="E4485" s="55">
        <v>1</v>
      </c>
      <c r="F4485" s="434">
        <v>9</v>
      </c>
      <c r="G4485" s="298">
        <v>25.356480000000001</v>
      </c>
      <c r="H4485" s="289"/>
      <c r="I4485" s="4"/>
      <c r="J4485" s="4"/>
      <c r="K4485" s="4"/>
      <c r="L4485" s="4"/>
      <c r="M4485" s="4"/>
      <c r="N4485" s="4"/>
      <c r="O4485" s="4"/>
      <c r="P4485" s="4"/>
      <c r="Q4485" s="4"/>
      <c r="R4485" s="4"/>
      <c r="S4485" s="4"/>
      <c r="T4485" s="4"/>
      <c r="U4485" s="4"/>
      <c r="V4485" s="4"/>
    </row>
    <row r="4486" spans="1:22" ht="25.5" x14ac:dyDescent="0.25">
      <c r="A4486" s="312" t="s">
        <v>2271</v>
      </c>
      <c r="B4486" s="47" t="s">
        <v>2990</v>
      </c>
      <c r="C4486" s="140">
        <v>2024</v>
      </c>
      <c r="D4486" s="332">
        <v>0.38</v>
      </c>
      <c r="E4486" s="55">
        <v>1</v>
      </c>
      <c r="F4486" s="434">
        <v>15</v>
      </c>
      <c r="G4486" s="298">
        <v>25.363490000000002</v>
      </c>
      <c r="H4486" s="289"/>
      <c r="I4486" s="4"/>
      <c r="J4486" s="4"/>
      <c r="K4486" s="4"/>
      <c r="L4486" s="4"/>
      <c r="M4486" s="4"/>
      <c r="N4486" s="4"/>
      <c r="O4486" s="4"/>
      <c r="P4486" s="4"/>
      <c r="Q4486" s="4"/>
      <c r="R4486" s="4"/>
      <c r="S4486" s="4"/>
      <c r="T4486" s="4"/>
      <c r="U4486" s="4"/>
      <c r="V4486" s="4"/>
    </row>
    <row r="4487" spans="1:22" ht="38.25" x14ac:dyDescent="0.25">
      <c r="A4487" s="312" t="s">
        <v>2271</v>
      </c>
      <c r="B4487" s="47" t="s">
        <v>2991</v>
      </c>
      <c r="C4487" s="140">
        <v>2024</v>
      </c>
      <c r="D4487" s="332">
        <v>0.22</v>
      </c>
      <c r="E4487" s="55">
        <v>1</v>
      </c>
      <c r="F4487" s="434">
        <v>3</v>
      </c>
      <c r="G4487" s="298">
        <v>26.794790000000003</v>
      </c>
      <c r="H4487" s="289"/>
      <c r="I4487" s="4"/>
      <c r="J4487" s="4"/>
      <c r="K4487" s="4"/>
      <c r="L4487" s="4"/>
      <c r="M4487" s="4"/>
      <c r="N4487" s="4"/>
      <c r="O4487" s="4"/>
      <c r="P4487" s="4"/>
      <c r="Q4487" s="4"/>
      <c r="R4487" s="4"/>
      <c r="S4487" s="4"/>
      <c r="T4487" s="4"/>
      <c r="U4487" s="4"/>
      <c r="V4487" s="4"/>
    </row>
    <row r="4488" spans="1:22" ht="38.25" x14ac:dyDescent="0.25">
      <c r="A4488" s="312" t="s">
        <v>2271</v>
      </c>
      <c r="B4488" s="47" t="s">
        <v>2992</v>
      </c>
      <c r="C4488" s="140">
        <v>2024</v>
      </c>
      <c r="D4488" s="332">
        <v>0.38</v>
      </c>
      <c r="E4488" s="55">
        <v>1</v>
      </c>
      <c r="F4488" s="434">
        <v>15</v>
      </c>
      <c r="G4488" s="298">
        <v>26.604800000000001</v>
      </c>
      <c r="H4488" s="289"/>
      <c r="I4488" s="4"/>
      <c r="J4488" s="4"/>
      <c r="K4488" s="4"/>
      <c r="L4488" s="4"/>
      <c r="M4488" s="4"/>
      <c r="N4488" s="4"/>
      <c r="O4488" s="4"/>
      <c r="P4488" s="4"/>
      <c r="Q4488" s="4"/>
      <c r="R4488" s="4"/>
      <c r="S4488" s="4"/>
      <c r="T4488" s="4"/>
      <c r="U4488" s="4"/>
      <c r="V4488" s="4"/>
    </row>
    <row r="4489" spans="1:22" ht="38.25" x14ac:dyDescent="0.25">
      <c r="A4489" s="312" t="s">
        <v>2271</v>
      </c>
      <c r="B4489" s="47" t="s">
        <v>2993</v>
      </c>
      <c r="C4489" s="140">
        <v>2024</v>
      </c>
      <c r="D4489" s="332">
        <v>0.38</v>
      </c>
      <c r="E4489" s="55">
        <v>1</v>
      </c>
      <c r="F4489" s="434">
        <v>5</v>
      </c>
      <c r="G4489" s="298">
        <v>26.672720000000002</v>
      </c>
      <c r="H4489" s="289"/>
      <c r="I4489" s="4"/>
      <c r="J4489" s="4"/>
      <c r="K4489" s="4"/>
      <c r="L4489" s="4"/>
      <c r="M4489" s="4"/>
      <c r="N4489" s="4"/>
      <c r="O4489" s="4"/>
      <c r="P4489" s="4"/>
      <c r="Q4489" s="4"/>
      <c r="R4489" s="4"/>
      <c r="S4489" s="4"/>
      <c r="T4489" s="4"/>
      <c r="U4489" s="4"/>
      <c r="V4489" s="4"/>
    </row>
    <row r="4490" spans="1:22" ht="25.5" x14ac:dyDescent="0.25">
      <c r="A4490" s="312" t="s">
        <v>2271</v>
      </c>
      <c r="B4490" s="47" t="s">
        <v>2994</v>
      </c>
      <c r="C4490" s="140">
        <v>2024</v>
      </c>
      <c r="D4490" s="332">
        <v>0.38</v>
      </c>
      <c r="E4490" s="55">
        <v>1</v>
      </c>
      <c r="F4490" s="434">
        <v>5</v>
      </c>
      <c r="G4490" s="298">
        <v>26.672740000000001</v>
      </c>
      <c r="H4490" s="289"/>
      <c r="I4490" s="4"/>
      <c r="J4490" s="4"/>
      <c r="K4490" s="4"/>
      <c r="L4490" s="4"/>
      <c r="M4490" s="4"/>
      <c r="N4490" s="4"/>
      <c r="O4490" s="4"/>
      <c r="P4490" s="4"/>
      <c r="Q4490" s="4"/>
      <c r="R4490" s="4"/>
      <c r="S4490" s="4"/>
      <c r="T4490" s="4"/>
      <c r="U4490" s="4"/>
      <c r="V4490" s="4"/>
    </row>
    <row r="4491" spans="1:22" ht="38.25" x14ac:dyDescent="0.25">
      <c r="A4491" s="312" t="s">
        <v>2271</v>
      </c>
      <c r="B4491" s="47" t="s">
        <v>2995</v>
      </c>
      <c r="C4491" s="140">
        <v>2024</v>
      </c>
      <c r="D4491" s="332">
        <v>0.38</v>
      </c>
      <c r="E4491" s="55">
        <v>1</v>
      </c>
      <c r="F4491" s="434">
        <v>6</v>
      </c>
      <c r="G4491" s="298">
        <v>24.703869999999998</v>
      </c>
      <c r="H4491" s="289"/>
      <c r="I4491" s="4"/>
      <c r="J4491" s="4"/>
      <c r="K4491" s="4"/>
      <c r="L4491" s="4"/>
      <c r="M4491" s="4"/>
      <c r="N4491" s="4"/>
      <c r="O4491" s="4"/>
      <c r="P4491" s="4"/>
      <c r="Q4491" s="4"/>
      <c r="R4491" s="4"/>
      <c r="S4491" s="4"/>
      <c r="T4491" s="4"/>
      <c r="U4491" s="4"/>
      <c r="V4491" s="4"/>
    </row>
    <row r="4492" spans="1:22" ht="25.5" x14ac:dyDescent="0.25">
      <c r="A4492" s="312" t="s">
        <v>2271</v>
      </c>
      <c r="B4492" s="47" t="s">
        <v>2996</v>
      </c>
      <c r="C4492" s="140">
        <v>2024</v>
      </c>
      <c r="D4492" s="332">
        <v>0.22</v>
      </c>
      <c r="E4492" s="55">
        <v>1</v>
      </c>
      <c r="F4492" s="434">
        <v>7</v>
      </c>
      <c r="G4492" s="298">
        <v>26.346409999999999</v>
      </c>
      <c r="H4492" s="289"/>
      <c r="I4492" s="4"/>
      <c r="J4492" s="4"/>
      <c r="K4492" s="4"/>
      <c r="L4492" s="4"/>
      <c r="M4492" s="4"/>
      <c r="N4492" s="4"/>
      <c r="O4492" s="4"/>
      <c r="P4492" s="4"/>
      <c r="Q4492" s="4"/>
      <c r="R4492" s="4"/>
      <c r="S4492" s="4"/>
      <c r="T4492" s="4"/>
      <c r="U4492" s="4"/>
      <c r="V4492" s="4"/>
    </row>
    <row r="4493" spans="1:22" ht="38.25" x14ac:dyDescent="0.25">
      <c r="A4493" s="312" t="s">
        <v>2271</v>
      </c>
      <c r="B4493" s="47" t="s">
        <v>2997</v>
      </c>
      <c r="C4493" s="140">
        <v>2024</v>
      </c>
      <c r="D4493" s="332">
        <v>0.38</v>
      </c>
      <c r="E4493" s="55">
        <v>1</v>
      </c>
      <c r="F4493" s="434">
        <v>7.5</v>
      </c>
      <c r="G4493" s="298">
        <v>26.588999999999999</v>
      </c>
      <c r="H4493" s="289"/>
      <c r="I4493" s="4"/>
      <c r="J4493" s="4"/>
      <c r="K4493" s="4"/>
      <c r="L4493" s="4"/>
      <c r="M4493" s="4"/>
      <c r="N4493" s="4"/>
      <c r="O4493" s="4"/>
      <c r="P4493" s="4"/>
      <c r="Q4493" s="4"/>
      <c r="R4493" s="4"/>
      <c r="S4493" s="4"/>
      <c r="T4493" s="4"/>
      <c r="U4493" s="4"/>
      <c r="V4493" s="4"/>
    </row>
    <row r="4494" spans="1:22" ht="38.25" x14ac:dyDescent="0.25">
      <c r="A4494" s="312" t="s">
        <v>2271</v>
      </c>
      <c r="B4494" s="47" t="s">
        <v>2998</v>
      </c>
      <c r="C4494" s="140">
        <v>2024</v>
      </c>
      <c r="D4494" s="332">
        <v>0.38</v>
      </c>
      <c r="E4494" s="55">
        <v>1</v>
      </c>
      <c r="F4494" s="434">
        <v>15</v>
      </c>
      <c r="G4494" s="298">
        <v>26.538130000000002</v>
      </c>
      <c r="H4494" s="289"/>
      <c r="I4494" s="4"/>
      <c r="J4494" s="4"/>
      <c r="K4494" s="4"/>
      <c r="L4494" s="4"/>
      <c r="M4494" s="4"/>
      <c r="N4494" s="4"/>
      <c r="O4494" s="4"/>
      <c r="P4494" s="4"/>
      <c r="Q4494" s="4"/>
      <c r="R4494" s="4"/>
      <c r="S4494" s="4"/>
      <c r="T4494" s="4"/>
      <c r="U4494" s="4"/>
      <c r="V4494" s="4"/>
    </row>
    <row r="4495" spans="1:22" ht="38.25" x14ac:dyDescent="0.25">
      <c r="A4495" s="312" t="s">
        <v>2271</v>
      </c>
      <c r="B4495" s="47" t="s">
        <v>2999</v>
      </c>
      <c r="C4495" s="140">
        <v>2024</v>
      </c>
      <c r="D4495" s="332">
        <v>0.38</v>
      </c>
      <c r="E4495" s="55">
        <v>1</v>
      </c>
      <c r="F4495" s="434">
        <v>10</v>
      </c>
      <c r="G4495" s="298">
        <v>26.353439999999999</v>
      </c>
      <c r="H4495" s="289"/>
      <c r="I4495" s="4"/>
      <c r="J4495" s="4"/>
      <c r="K4495" s="4"/>
      <c r="L4495" s="4"/>
      <c r="M4495" s="4"/>
      <c r="N4495" s="4"/>
      <c r="O4495" s="4"/>
      <c r="P4495" s="4"/>
      <c r="Q4495" s="4"/>
      <c r="R4495" s="4"/>
      <c r="S4495" s="4"/>
      <c r="T4495" s="4"/>
      <c r="U4495" s="4"/>
      <c r="V4495" s="4"/>
    </row>
    <row r="4496" spans="1:22" x14ac:dyDescent="0.25">
      <c r="A4496" s="312" t="s">
        <v>2271</v>
      </c>
      <c r="B4496" s="47" t="s">
        <v>3000</v>
      </c>
      <c r="C4496" s="140">
        <v>2024</v>
      </c>
      <c r="D4496" s="332">
        <v>0.38</v>
      </c>
      <c r="E4496" s="55">
        <v>1</v>
      </c>
      <c r="F4496" s="434">
        <v>10</v>
      </c>
      <c r="G4496" s="298">
        <v>35.123309999999996</v>
      </c>
      <c r="H4496" s="289"/>
      <c r="I4496" s="4"/>
      <c r="J4496" s="4"/>
      <c r="K4496" s="4"/>
      <c r="L4496" s="4"/>
      <c r="M4496" s="4"/>
      <c r="N4496" s="4"/>
      <c r="O4496" s="4"/>
      <c r="P4496" s="4"/>
      <c r="Q4496" s="4"/>
      <c r="R4496" s="4"/>
      <c r="S4496" s="4"/>
      <c r="T4496" s="4"/>
      <c r="U4496" s="4"/>
      <c r="V4496" s="4"/>
    </row>
    <row r="4497" spans="1:22" ht="38.25" x14ac:dyDescent="0.25">
      <c r="A4497" s="312" t="s">
        <v>2271</v>
      </c>
      <c r="B4497" s="47" t="s">
        <v>3001</v>
      </c>
      <c r="C4497" s="140">
        <v>2024</v>
      </c>
      <c r="D4497" s="332">
        <v>0.38</v>
      </c>
      <c r="E4497" s="55">
        <v>1</v>
      </c>
      <c r="F4497" s="434">
        <v>10</v>
      </c>
      <c r="G4497" s="298">
        <v>26.14564</v>
      </c>
      <c r="H4497" s="289"/>
      <c r="I4497" s="4"/>
      <c r="J4497" s="4"/>
      <c r="K4497" s="4"/>
      <c r="L4497" s="4"/>
      <c r="M4497" s="4"/>
      <c r="N4497" s="4"/>
      <c r="O4497" s="4"/>
      <c r="P4497" s="4"/>
      <c r="Q4497" s="4"/>
      <c r="R4497" s="4"/>
      <c r="S4497" s="4"/>
      <c r="T4497" s="4"/>
      <c r="U4497" s="4"/>
      <c r="V4497" s="4"/>
    </row>
    <row r="4498" spans="1:22" ht="25.5" x14ac:dyDescent="0.25">
      <c r="A4498" s="312" t="s">
        <v>2271</v>
      </c>
      <c r="B4498" s="47" t="s">
        <v>3002</v>
      </c>
      <c r="C4498" s="140">
        <v>2024</v>
      </c>
      <c r="D4498" s="332">
        <v>0.22</v>
      </c>
      <c r="E4498" s="55">
        <v>1</v>
      </c>
      <c r="F4498" s="434">
        <v>5</v>
      </c>
      <c r="G4498" s="298">
        <v>25.48695</v>
      </c>
      <c r="H4498" s="289"/>
      <c r="I4498" s="4"/>
      <c r="J4498" s="4"/>
      <c r="K4498" s="4"/>
      <c r="L4498" s="4"/>
      <c r="M4498" s="4"/>
      <c r="N4498" s="4"/>
      <c r="O4498" s="4"/>
      <c r="P4498" s="4"/>
      <c r="Q4498" s="4"/>
      <c r="R4498" s="4"/>
      <c r="S4498" s="4"/>
      <c r="T4498" s="4"/>
      <c r="U4498" s="4"/>
      <c r="V4498" s="4"/>
    </row>
    <row r="4499" spans="1:22" ht="51" x14ac:dyDescent="0.25">
      <c r="A4499" s="312" t="s">
        <v>2271</v>
      </c>
      <c r="B4499" s="47" t="s">
        <v>3003</v>
      </c>
      <c r="C4499" s="140">
        <v>2024</v>
      </c>
      <c r="D4499" s="332">
        <v>0.38</v>
      </c>
      <c r="E4499" s="55">
        <v>1</v>
      </c>
      <c r="F4499" s="434">
        <v>15</v>
      </c>
      <c r="G4499" s="298">
        <v>31.389290000000003</v>
      </c>
      <c r="H4499" s="289"/>
      <c r="I4499" s="4"/>
      <c r="J4499" s="4"/>
      <c r="K4499" s="4"/>
      <c r="L4499" s="4"/>
      <c r="M4499" s="4"/>
      <c r="N4499" s="4"/>
      <c r="O4499" s="4"/>
      <c r="P4499" s="4"/>
      <c r="Q4499" s="4"/>
      <c r="R4499" s="4"/>
      <c r="S4499" s="4"/>
      <c r="T4499" s="4"/>
      <c r="U4499" s="4"/>
      <c r="V4499" s="4"/>
    </row>
    <row r="4500" spans="1:22" ht="38.25" x14ac:dyDescent="0.25">
      <c r="A4500" s="312" t="s">
        <v>2271</v>
      </c>
      <c r="B4500" s="47" t="s">
        <v>3004</v>
      </c>
      <c r="C4500" s="140">
        <v>2024</v>
      </c>
      <c r="D4500" s="332">
        <v>0.38</v>
      </c>
      <c r="E4500" s="55">
        <v>1</v>
      </c>
      <c r="F4500" s="434">
        <v>15</v>
      </c>
      <c r="G4500" s="298">
        <v>25.12942</v>
      </c>
      <c r="H4500" s="289"/>
      <c r="I4500" s="4"/>
      <c r="J4500" s="4"/>
      <c r="K4500" s="4"/>
      <c r="L4500" s="4"/>
      <c r="M4500" s="4"/>
      <c r="N4500" s="4"/>
      <c r="O4500" s="4"/>
      <c r="P4500" s="4"/>
      <c r="Q4500" s="4"/>
      <c r="R4500" s="4"/>
      <c r="S4500" s="4"/>
      <c r="T4500" s="4"/>
      <c r="U4500" s="4"/>
      <c r="V4500" s="4"/>
    </row>
    <row r="4501" spans="1:22" ht="25.5" x14ac:dyDescent="0.25">
      <c r="A4501" s="312" t="s">
        <v>2271</v>
      </c>
      <c r="B4501" s="47" t="s">
        <v>3005</v>
      </c>
      <c r="C4501" s="140">
        <v>2024</v>
      </c>
      <c r="D4501" s="332">
        <v>0.38</v>
      </c>
      <c r="E4501" s="55">
        <v>1</v>
      </c>
      <c r="F4501" s="434">
        <v>55</v>
      </c>
      <c r="G4501" s="298">
        <v>28.737290000000002</v>
      </c>
      <c r="H4501" s="289"/>
      <c r="I4501" s="4"/>
      <c r="J4501" s="4"/>
      <c r="K4501" s="4"/>
      <c r="L4501" s="4"/>
      <c r="M4501" s="4"/>
      <c r="N4501" s="4"/>
      <c r="O4501" s="4"/>
      <c r="P4501" s="4"/>
      <c r="Q4501" s="4"/>
      <c r="R4501" s="4"/>
      <c r="S4501" s="4"/>
      <c r="T4501" s="4"/>
      <c r="U4501" s="4"/>
      <c r="V4501" s="4"/>
    </row>
    <row r="4502" spans="1:22" ht="38.25" x14ac:dyDescent="0.25">
      <c r="A4502" s="312" t="s">
        <v>2271</v>
      </c>
      <c r="B4502" s="47" t="s">
        <v>3006</v>
      </c>
      <c r="C4502" s="140">
        <v>2024</v>
      </c>
      <c r="D4502" s="332">
        <v>0.38</v>
      </c>
      <c r="E4502" s="55">
        <v>1</v>
      </c>
      <c r="F4502" s="434">
        <v>25</v>
      </c>
      <c r="G4502" s="298">
        <v>24.027549999999998</v>
      </c>
      <c r="H4502" s="289"/>
      <c r="I4502" s="4"/>
      <c r="J4502" s="4"/>
      <c r="K4502" s="4"/>
      <c r="L4502" s="4"/>
      <c r="M4502" s="4"/>
      <c r="N4502" s="4"/>
      <c r="O4502" s="4"/>
      <c r="P4502" s="4"/>
      <c r="Q4502" s="4"/>
      <c r="R4502" s="4"/>
      <c r="S4502" s="4"/>
      <c r="T4502" s="4"/>
      <c r="U4502" s="4"/>
      <c r="V4502" s="4"/>
    </row>
    <row r="4503" spans="1:22" ht="38.25" x14ac:dyDescent="0.25">
      <c r="A4503" s="312" t="s">
        <v>2271</v>
      </c>
      <c r="B4503" s="47" t="s">
        <v>3007</v>
      </c>
      <c r="C4503" s="140">
        <v>2024</v>
      </c>
      <c r="D4503" s="332">
        <v>0.22</v>
      </c>
      <c r="E4503" s="55">
        <v>1</v>
      </c>
      <c r="F4503" s="434">
        <v>8</v>
      </c>
      <c r="G4503" s="298">
        <v>16.401229999999998</v>
      </c>
      <c r="H4503" s="289"/>
      <c r="I4503" s="4"/>
      <c r="J4503" s="4"/>
      <c r="K4503" s="4"/>
      <c r="L4503" s="4"/>
      <c r="M4503" s="4"/>
      <c r="N4503" s="4"/>
      <c r="O4503" s="4"/>
      <c r="P4503" s="4"/>
      <c r="Q4503" s="4"/>
      <c r="R4503" s="4"/>
      <c r="S4503" s="4"/>
      <c r="T4503" s="4"/>
      <c r="U4503" s="4"/>
      <c r="V4503" s="4"/>
    </row>
    <row r="4504" spans="1:22" ht="38.25" x14ac:dyDescent="0.25">
      <c r="A4504" s="312" t="s">
        <v>2271</v>
      </c>
      <c r="B4504" s="47" t="s">
        <v>3008</v>
      </c>
      <c r="C4504" s="140">
        <v>2024</v>
      </c>
      <c r="D4504" s="332">
        <v>0.38</v>
      </c>
      <c r="E4504" s="55">
        <v>1</v>
      </c>
      <c r="F4504" s="434">
        <v>15</v>
      </c>
      <c r="G4504" s="298">
        <v>24.728590000000001</v>
      </c>
      <c r="H4504" s="289"/>
      <c r="I4504" s="4"/>
      <c r="J4504" s="4"/>
      <c r="K4504" s="4"/>
      <c r="L4504" s="4"/>
      <c r="M4504" s="4"/>
      <c r="N4504" s="4"/>
      <c r="O4504" s="4"/>
      <c r="P4504" s="4"/>
      <c r="Q4504" s="4"/>
      <c r="R4504" s="4"/>
      <c r="S4504" s="4"/>
      <c r="T4504" s="4"/>
      <c r="U4504" s="4"/>
      <c r="V4504" s="4"/>
    </row>
    <row r="4505" spans="1:22" ht="38.25" x14ac:dyDescent="0.25">
      <c r="A4505" s="312" t="s">
        <v>2271</v>
      </c>
      <c r="B4505" s="47" t="s">
        <v>3009</v>
      </c>
      <c r="C4505" s="140">
        <v>2024</v>
      </c>
      <c r="D4505" s="332">
        <v>0.38</v>
      </c>
      <c r="E4505" s="55">
        <v>1</v>
      </c>
      <c r="F4505" s="434">
        <v>5</v>
      </c>
      <c r="G4505" s="298">
        <v>24.73152</v>
      </c>
      <c r="H4505" s="289"/>
      <c r="I4505" s="4"/>
      <c r="J4505" s="4"/>
      <c r="K4505" s="4"/>
      <c r="L4505" s="4"/>
      <c r="M4505" s="4"/>
      <c r="N4505" s="4"/>
      <c r="O4505" s="4"/>
      <c r="P4505" s="4"/>
      <c r="Q4505" s="4"/>
      <c r="R4505" s="4"/>
      <c r="S4505" s="4"/>
      <c r="T4505" s="4"/>
      <c r="U4505" s="4"/>
      <c r="V4505" s="4"/>
    </row>
    <row r="4506" spans="1:22" ht="25.5" x14ac:dyDescent="0.25">
      <c r="A4506" s="312" t="s">
        <v>2271</v>
      </c>
      <c r="B4506" s="47" t="s">
        <v>3010</v>
      </c>
      <c r="C4506" s="140">
        <v>2024</v>
      </c>
      <c r="D4506" s="332">
        <v>0.38</v>
      </c>
      <c r="E4506" s="55">
        <v>1</v>
      </c>
      <c r="F4506" s="434">
        <v>10</v>
      </c>
      <c r="G4506" s="298">
        <v>24.73152</v>
      </c>
      <c r="H4506" s="289"/>
      <c r="I4506" s="4"/>
      <c r="J4506" s="4"/>
      <c r="K4506" s="4"/>
      <c r="L4506" s="4"/>
      <c r="M4506" s="4"/>
      <c r="N4506" s="4"/>
      <c r="O4506" s="4"/>
      <c r="P4506" s="4"/>
      <c r="Q4506" s="4"/>
      <c r="R4506" s="4"/>
      <c r="S4506" s="4"/>
      <c r="T4506" s="4"/>
      <c r="U4506" s="4"/>
      <c r="V4506" s="4"/>
    </row>
    <row r="4507" spans="1:22" ht="25.5" x14ac:dyDescent="0.25">
      <c r="A4507" s="312" t="s">
        <v>2271</v>
      </c>
      <c r="B4507" s="47" t="s">
        <v>3011</v>
      </c>
      <c r="C4507" s="140">
        <v>2024</v>
      </c>
      <c r="D4507" s="332">
        <v>0.38</v>
      </c>
      <c r="E4507" s="55">
        <v>1</v>
      </c>
      <c r="F4507" s="434">
        <v>15</v>
      </c>
      <c r="G4507" s="298">
        <v>24.73152</v>
      </c>
      <c r="H4507" s="289"/>
      <c r="I4507" s="4"/>
      <c r="J4507" s="4"/>
      <c r="K4507" s="4"/>
      <c r="L4507" s="4"/>
      <c r="M4507" s="4"/>
      <c r="N4507" s="4"/>
      <c r="O4507" s="4"/>
      <c r="P4507" s="4"/>
      <c r="Q4507" s="4"/>
      <c r="R4507" s="4"/>
      <c r="S4507" s="4"/>
      <c r="T4507" s="4"/>
      <c r="U4507" s="4"/>
      <c r="V4507" s="4"/>
    </row>
    <row r="4508" spans="1:22" ht="38.25" x14ac:dyDescent="0.25">
      <c r="A4508" s="312" t="s">
        <v>2271</v>
      </c>
      <c r="B4508" s="47" t="s">
        <v>3012</v>
      </c>
      <c r="C4508" s="140">
        <v>2024</v>
      </c>
      <c r="D4508" s="332">
        <v>0.38</v>
      </c>
      <c r="E4508" s="55">
        <v>1</v>
      </c>
      <c r="F4508" s="434">
        <v>15</v>
      </c>
      <c r="G4508" s="298">
        <v>24.73152</v>
      </c>
      <c r="H4508" s="289"/>
      <c r="I4508" s="4"/>
      <c r="J4508" s="4"/>
      <c r="K4508" s="4"/>
      <c r="L4508" s="4"/>
      <c r="M4508" s="4"/>
      <c r="N4508" s="4"/>
      <c r="O4508" s="4"/>
      <c r="P4508" s="4"/>
      <c r="Q4508" s="4"/>
      <c r="R4508" s="4"/>
      <c r="S4508" s="4"/>
      <c r="T4508" s="4"/>
      <c r="U4508" s="4"/>
      <c r="V4508" s="4"/>
    </row>
    <row r="4509" spans="1:22" ht="25.5" x14ac:dyDescent="0.25">
      <c r="A4509" s="312" t="s">
        <v>2271</v>
      </c>
      <c r="B4509" s="47" t="s">
        <v>3013</v>
      </c>
      <c r="C4509" s="140">
        <v>2024</v>
      </c>
      <c r="D4509" s="332">
        <v>0.38</v>
      </c>
      <c r="E4509" s="55">
        <v>1</v>
      </c>
      <c r="F4509" s="434">
        <v>15</v>
      </c>
      <c r="G4509" s="298">
        <v>24.73152</v>
      </c>
      <c r="H4509" s="289"/>
      <c r="I4509" s="4"/>
      <c r="J4509" s="4"/>
      <c r="K4509" s="4"/>
      <c r="L4509" s="4"/>
      <c r="M4509" s="4"/>
      <c r="N4509" s="4"/>
      <c r="O4509" s="4"/>
      <c r="P4509" s="4"/>
      <c r="Q4509" s="4"/>
      <c r="R4509" s="4"/>
      <c r="S4509" s="4"/>
      <c r="T4509" s="4"/>
      <c r="U4509" s="4"/>
      <c r="V4509" s="4"/>
    </row>
    <row r="4510" spans="1:22" ht="38.25" x14ac:dyDescent="0.25">
      <c r="A4510" s="312" t="s">
        <v>2271</v>
      </c>
      <c r="B4510" s="47" t="s">
        <v>3014</v>
      </c>
      <c r="C4510" s="140">
        <v>2024</v>
      </c>
      <c r="D4510" s="332">
        <v>0.38</v>
      </c>
      <c r="E4510" s="55">
        <v>1</v>
      </c>
      <c r="F4510" s="434">
        <v>15</v>
      </c>
      <c r="G4510" s="298">
        <v>24.73152</v>
      </c>
      <c r="H4510" s="289"/>
      <c r="I4510" s="4"/>
      <c r="J4510" s="4"/>
      <c r="K4510" s="4"/>
      <c r="L4510" s="4"/>
      <c r="M4510" s="4"/>
      <c r="N4510" s="4"/>
      <c r="O4510" s="4"/>
      <c r="P4510" s="4"/>
      <c r="Q4510" s="4"/>
      <c r="R4510" s="4"/>
      <c r="S4510" s="4"/>
      <c r="T4510" s="4"/>
      <c r="U4510" s="4"/>
      <c r="V4510" s="4"/>
    </row>
    <row r="4511" spans="1:22" ht="25.5" x14ac:dyDescent="0.25">
      <c r="A4511" s="312" t="s">
        <v>2271</v>
      </c>
      <c r="B4511" s="47" t="s">
        <v>3015</v>
      </c>
      <c r="C4511" s="140">
        <v>2024</v>
      </c>
      <c r="D4511" s="332">
        <v>0.38</v>
      </c>
      <c r="E4511" s="55">
        <v>1</v>
      </c>
      <c r="F4511" s="434">
        <v>15</v>
      </c>
      <c r="G4511" s="298">
        <v>24.74794</v>
      </c>
      <c r="H4511" s="289"/>
      <c r="I4511" s="4"/>
      <c r="J4511" s="4"/>
      <c r="K4511" s="4"/>
      <c r="L4511" s="4"/>
      <c r="M4511" s="4"/>
      <c r="N4511" s="4"/>
      <c r="O4511" s="4"/>
      <c r="P4511" s="4"/>
      <c r="Q4511" s="4"/>
      <c r="R4511" s="4"/>
      <c r="S4511" s="4"/>
      <c r="T4511" s="4"/>
      <c r="U4511" s="4"/>
      <c r="V4511" s="4"/>
    </row>
    <row r="4512" spans="1:22" ht="38.25" x14ac:dyDescent="0.25">
      <c r="A4512" s="312" t="s">
        <v>2271</v>
      </c>
      <c r="B4512" s="47" t="s">
        <v>3016</v>
      </c>
      <c r="C4512" s="140">
        <v>2024</v>
      </c>
      <c r="D4512" s="332">
        <v>0.38</v>
      </c>
      <c r="E4512" s="55">
        <v>1</v>
      </c>
      <c r="F4512" s="434">
        <v>15</v>
      </c>
      <c r="G4512" s="298">
        <v>24.74794</v>
      </c>
      <c r="H4512" s="289"/>
      <c r="I4512" s="4"/>
      <c r="J4512" s="4"/>
      <c r="K4512" s="4"/>
      <c r="L4512" s="4"/>
      <c r="M4512" s="4"/>
      <c r="N4512" s="4"/>
      <c r="O4512" s="4"/>
      <c r="P4512" s="4"/>
      <c r="Q4512" s="4"/>
      <c r="R4512" s="4"/>
      <c r="S4512" s="4"/>
      <c r="T4512" s="4"/>
      <c r="U4512" s="4"/>
      <c r="V4512" s="4"/>
    </row>
    <row r="4513" spans="1:22" ht="25.5" x14ac:dyDescent="0.25">
      <c r="A4513" s="312" t="s">
        <v>2271</v>
      </c>
      <c r="B4513" s="47" t="s">
        <v>3017</v>
      </c>
      <c r="C4513" s="140">
        <v>2024</v>
      </c>
      <c r="D4513" s="332">
        <v>0.38</v>
      </c>
      <c r="E4513" s="55">
        <v>1</v>
      </c>
      <c r="F4513" s="434">
        <v>15</v>
      </c>
      <c r="G4513" s="298">
        <v>24.74794</v>
      </c>
      <c r="H4513" s="289"/>
      <c r="I4513" s="4"/>
      <c r="J4513" s="4"/>
      <c r="K4513" s="4"/>
      <c r="L4513" s="4"/>
      <c r="M4513" s="4"/>
      <c r="N4513" s="4"/>
      <c r="O4513" s="4"/>
      <c r="P4513" s="4"/>
      <c r="Q4513" s="4"/>
      <c r="R4513" s="4"/>
      <c r="S4513" s="4"/>
      <c r="T4513" s="4"/>
      <c r="U4513" s="4"/>
      <c r="V4513" s="4"/>
    </row>
    <row r="4514" spans="1:22" ht="25.5" x14ac:dyDescent="0.25">
      <c r="A4514" s="312" t="s">
        <v>2271</v>
      </c>
      <c r="B4514" s="47" t="s">
        <v>3018</v>
      </c>
      <c r="C4514" s="140">
        <v>2024</v>
      </c>
      <c r="D4514" s="332">
        <v>0.38</v>
      </c>
      <c r="E4514" s="55">
        <v>1</v>
      </c>
      <c r="F4514" s="434">
        <v>8</v>
      </c>
      <c r="G4514" s="298">
        <v>25.489750000000001</v>
      </c>
      <c r="H4514" s="289"/>
      <c r="I4514" s="4"/>
      <c r="J4514" s="4"/>
      <c r="K4514" s="4"/>
      <c r="L4514" s="4"/>
      <c r="M4514" s="4"/>
      <c r="N4514" s="4"/>
      <c r="O4514" s="4"/>
      <c r="P4514" s="4"/>
      <c r="Q4514" s="4"/>
      <c r="R4514" s="4"/>
      <c r="S4514" s="4"/>
      <c r="T4514" s="4"/>
      <c r="U4514" s="4"/>
      <c r="V4514" s="4"/>
    </row>
    <row r="4515" spans="1:22" ht="38.25" x14ac:dyDescent="0.25">
      <c r="A4515" s="312" t="s">
        <v>2271</v>
      </c>
      <c r="B4515" s="47" t="s">
        <v>3019</v>
      </c>
      <c r="C4515" s="140">
        <v>2024</v>
      </c>
      <c r="D4515" s="332">
        <v>0.38</v>
      </c>
      <c r="E4515" s="55">
        <v>1</v>
      </c>
      <c r="F4515" s="434">
        <v>15</v>
      </c>
      <c r="G4515" s="298">
        <v>24.74794</v>
      </c>
      <c r="H4515" s="289"/>
      <c r="I4515" s="4"/>
      <c r="J4515" s="4"/>
      <c r="K4515" s="4"/>
      <c r="L4515" s="4"/>
      <c r="M4515" s="4"/>
      <c r="N4515" s="4"/>
      <c r="O4515" s="4"/>
      <c r="P4515" s="4"/>
      <c r="Q4515" s="4"/>
      <c r="R4515" s="4"/>
      <c r="S4515" s="4"/>
      <c r="T4515" s="4"/>
      <c r="U4515" s="4"/>
      <c r="V4515" s="4"/>
    </row>
    <row r="4516" spans="1:22" ht="38.25" x14ac:dyDescent="0.25">
      <c r="A4516" s="312" t="s">
        <v>2271</v>
      </c>
      <c r="B4516" s="47" t="s">
        <v>3020</v>
      </c>
      <c r="C4516" s="140">
        <v>2024</v>
      </c>
      <c r="D4516" s="332">
        <v>0.38</v>
      </c>
      <c r="E4516" s="55">
        <v>1</v>
      </c>
      <c r="F4516" s="434">
        <v>15</v>
      </c>
      <c r="G4516" s="298">
        <v>24.74794</v>
      </c>
      <c r="H4516" s="289"/>
      <c r="I4516" s="4"/>
      <c r="J4516" s="4"/>
      <c r="K4516" s="4"/>
      <c r="L4516" s="4"/>
      <c r="M4516" s="4"/>
      <c r="N4516" s="4"/>
      <c r="O4516" s="4"/>
      <c r="P4516" s="4"/>
      <c r="Q4516" s="4"/>
      <c r="R4516" s="4"/>
      <c r="S4516" s="4"/>
      <c r="T4516" s="4"/>
      <c r="U4516" s="4"/>
      <c r="V4516" s="4"/>
    </row>
    <row r="4517" spans="1:22" ht="51" x14ac:dyDescent="0.25">
      <c r="A4517" s="312" t="s">
        <v>2271</v>
      </c>
      <c r="B4517" s="47" t="s">
        <v>3021</v>
      </c>
      <c r="C4517" s="140">
        <v>2024</v>
      </c>
      <c r="D4517" s="332">
        <v>0.38</v>
      </c>
      <c r="E4517" s="55">
        <v>1</v>
      </c>
      <c r="F4517" s="434">
        <v>1</v>
      </c>
      <c r="G4517" s="298">
        <v>24.74794</v>
      </c>
      <c r="H4517" s="289"/>
      <c r="I4517" s="4"/>
      <c r="J4517" s="4"/>
      <c r="K4517" s="4"/>
      <c r="L4517" s="4"/>
      <c r="M4517" s="4"/>
      <c r="N4517" s="4"/>
      <c r="O4517" s="4"/>
      <c r="P4517" s="4"/>
      <c r="Q4517" s="4"/>
      <c r="R4517" s="4"/>
      <c r="S4517" s="4"/>
      <c r="T4517" s="4"/>
      <c r="U4517" s="4"/>
      <c r="V4517" s="4"/>
    </row>
    <row r="4518" spans="1:22" ht="25.5" x14ac:dyDescent="0.25">
      <c r="A4518" s="312" t="s">
        <v>2271</v>
      </c>
      <c r="B4518" s="47" t="s">
        <v>3022</v>
      </c>
      <c r="C4518" s="140">
        <v>2024</v>
      </c>
      <c r="D4518" s="332">
        <v>10</v>
      </c>
      <c r="E4518" s="55">
        <v>1</v>
      </c>
      <c r="F4518" s="434">
        <v>100</v>
      </c>
      <c r="G4518" s="298">
        <v>438.26327000000003</v>
      </c>
      <c r="H4518" s="289"/>
      <c r="I4518" s="4"/>
      <c r="J4518" s="4"/>
      <c r="K4518" s="4"/>
      <c r="L4518" s="4"/>
      <c r="M4518" s="4"/>
      <c r="N4518" s="4"/>
      <c r="O4518" s="4"/>
      <c r="P4518" s="4"/>
      <c r="Q4518" s="4"/>
      <c r="R4518" s="4"/>
      <c r="S4518" s="4"/>
      <c r="T4518" s="4"/>
      <c r="U4518" s="4"/>
      <c r="V4518" s="4"/>
    </row>
    <row r="4519" spans="1:22" ht="25.5" x14ac:dyDescent="0.25">
      <c r="A4519" s="312" t="s">
        <v>2271</v>
      </c>
      <c r="B4519" s="47" t="s">
        <v>3023</v>
      </c>
      <c r="C4519" s="140">
        <v>2024</v>
      </c>
      <c r="D4519" s="332">
        <v>0.38</v>
      </c>
      <c r="E4519" s="55">
        <v>1</v>
      </c>
      <c r="F4519" s="434">
        <v>9</v>
      </c>
      <c r="G4519" s="298">
        <v>24.74794</v>
      </c>
      <c r="H4519" s="289"/>
      <c r="I4519" s="4"/>
      <c r="J4519" s="4"/>
      <c r="K4519" s="4"/>
      <c r="L4519" s="4"/>
      <c r="M4519" s="4"/>
      <c r="N4519" s="4"/>
      <c r="O4519" s="4"/>
      <c r="P4519" s="4"/>
      <c r="Q4519" s="4"/>
      <c r="R4519" s="4"/>
      <c r="S4519" s="4"/>
      <c r="T4519" s="4"/>
      <c r="U4519" s="4"/>
      <c r="V4519" s="4"/>
    </row>
    <row r="4520" spans="1:22" ht="25.5" x14ac:dyDescent="0.25">
      <c r="A4520" s="312" t="s">
        <v>2271</v>
      </c>
      <c r="B4520" s="47" t="s">
        <v>3024</v>
      </c>
      <c r="C4520" s="140">
        <v>2024</v>
      </c>
      <c r="D4520" s="332">
        <v>0.38</v>
      </c>
      <c r="E4520" s="55">
        <v>1</v>
      </c>
      <c r="F4520" s="434">
        <v>9</v>
      </c>
      <c r="G4520" s="298">
        <v>25.489750000000001</v>
      </c>
      <c r="H4520" s="289"/>
      <c r="I4520" s="4"/>
      <c r="J4520" s="4"/>
      <c r="K4520" s="4"/>
      <c r="L4520" s="4"/>
      <c r="M4520" s="4"/>
      <c r="N4520" s="4"/>
      <c r="O4520" s="4"/>
      <c r="P4520" s="4"/>
      <c r="Q4520" s="4"/>
      <c r="R4520" s="4"/>
      <c r="S4520" s="4"/>
      <c r="T4520" s="4"/>
      <c r="U4520" s="4"/>
      <c r="V4520" s="4"/>
    </row>
    <row r="4521" spans="1:22" ht="38.25" x14ac:dyDescent="0.25">
      <c r="A4521" s="312" t="s">
        <v>2271</v>
      </c>
      <c r="B4521" s="47" t="s">
        <v>3025</v>
      </c>
      <c r="C4521" s="140">
        <v>2024</v>
      </c>
      <c r="D4521" s="332">
        <v>0.38</v>
      </c>
      <c r="E4521" s="55">
        <v>1</v>
      </c>
      <c r="F4521" s="434">
        <v>15</v>
      </c>
      <c r="G4521" s="298">
        <v>24.74794</v>
      </c>
      <c r="H4521" s="289"/>
      <c r="I4521" s="4"/>
      <c r="J4521" s="4"/>
      <c r="K4521" s="4"/>
      <c r="L4521" s="4"/>
      <c r="M4521" s="4"/>
      <c r="N4521" s="4"/>
      <c r="O4521" s="4"/>
      <c r="P4521" s="4"/>
      <c r="Q4521" s="4"/>
      <c r="R4521" s="4"/>
      <c r="S4521" s="4"/>
      <c r="T4521" s="4"/>
      <c r="U4521" s="4"/>
      <c r="V4521" s="4"/>
    </row>
    <row r="4522" spans="1:22" ht="38.25" x14ac:dyDescent="0.25">
      <c r="A4522" s="312" t="s">
        <v>2271</v>
      </c>
      <c r="B4522" s="47" t="s">
        <v>3026</v>
      </c>
      <c r="C4522" s="140">
        <v>2024</v>
      </c>
      <c r="D4522" s="332">
        <v>0.38</v>
      </c>
      <c r="E4522" s="55">
        <v>1</v>
      </c>
      <c r="F4522" s="434">
        <v>15</v>
      </c>
      <c r="G4522" s="298">
        <v>24.74794</v>
      </c>
      <c r="H4522" s="289"/>
      <c r="I4522" s="4"/>
      <c r="J4522" s="4"/>
      <c r="K4522" s="4"/>
      <c r="L4522" s="4"/>
      <c r="M4522" s="4"/>
      <c r="N4522" s="4"/>
      <c r="O4522" s="4"/>
      <c r="P4522" s="4"/>
      <c r="Q4522" s="4"/>
      <c r="R4522" s="4"/>
      <c r="S4522" s="4"/>
      <c r="T4522" s="4"/>
      <c r="U4522" s="4"/>
      <c r="V4522" s="4"/>
    </row>
    <row r="4523" spans="1:22" ht="38.25" x14ac:dyDescent="0.25">
      <c r="A4523" s="312" t="s">
        <v>2271</v>
      </c>
      <c r="B4523" s="47" t="s">
        <v>3027</v>
      </c>
      <c r="C4523" s="140">
        <v>2024</v>
      </c>
      <c r="D4523" s="332">
        <v>0.38</v>
      </c>
      <c r="E4523" s="55">
        <v>1</v>
      </c>
      <c r="F4523" s="434">
        <v>15</v>
      </c>
      <c r="G4523" s="298">
        <v>25.588750000000001</v>
      </c>
      <c r="H4523" s="289"/>
      <c r="I4523" s="4"/>
      <c r="J4523" s="4"/>
      <c r="K4523" s="4"/>
      <c r="L4523" s="4"/>
      <c r="M4523" s="4"/>
      <c r="N4523" s="4"/>
      <c r="O4523" s="4"/>
      <c r="P4523" s="4"/>
      <c r="Q4523" s="4"/>
      <c r="R4523" s="4"/>
      <c r="S4523" s="4"/>
      <c r="T4523" s="4"/>
      <c r="U4523" s="4"/>
      <c r="V4523" s="4"/>
    </row>
    <row r="4524" spans="1:22" ht="25.5" x14ac:dyDescent="0.25">
      <c r="A4524" s="312" t="s">
        <v>2271</v>
      </c>
      <c r="B4524" s="47" t="s">
        <v>3028</v>
      </c>
      <c r="C4524" s="140">
        <v>2024</v>
      </c>
      <c r="D4524" s="332">
        <v>0.38</v>
      </c>
      <c r="E4524" s="55">
        <v>1</v>
      </c>
      <c r="F4524" s="434">
        <v>15</v>
      </c>
      <c r="G4524" s="298">
        <v>24.84693</v>
      </c>
      <c r="H4524" s="289"/>
      <c r="I4524" s="4"/>
      <c r="J4524" s="4"/>
      <c r="K4524" s="4"/>
      <c r="L4524" s="4"/>
      <c r="M4524" s="4"/>
      <c r="N4524" s="4"/>
      <c r="O4524" s="4"/>
      <c r="P4524" s="4"/>
      <c r="Q4524" s="4"/>
      <c r="R4524" s="4"/>
      <c r="S4524" s="4"/>
      <c r="T4524" s="4"/>
      <c r="U4524" s="4"/>
      <c r="V4524" s="4"/>
    </row>
    <row r="4525" spans="1:22" ht="25.5" x14ac:dyDescent="0.25">
      <c r="A4525" s="312" t="s">
        <v>2271</v>
      </c>
      <c r="B4525" s="47" t="s">
        <v>3029</v>
      </c>
      <c r="C4525" s="140">
        <v>2024</v>
      </c>
      <c r="D4525" s="332">
        <v>0.38</v>
      </c>
      <c r="E4525" s="55">
        <v>1</v>
      </c>
      <c r="F4525" s="434">
        <v>15</v>
      </c>
      <c r="G4525" s="298">
        <v>25.58868</v>
      </c>
      <c r="H4525" s="289"/>
      <c r="I4525" s="4"/>
      <c r="J4525" s="4"/>
      <c r="K4525" s="4"/>
      <c r="L4525" s="4"/>
      <c r="M4525" s="4"/>
      <c r="N4525" s="4"/>
      <c r="O4525" s="4"/>
      <c r="P4525" s="4"/>
      <c r="Q4525" s="4"/>
      <c r="R4525" s="4"/>
      <c r="S4525" s="4"/>
      <c r="T4525" s="4"/>
      <c r="U4525" s="4"/>
      <c r="V4525" s="4"/>
    </row>
    <row r="4526" spans="1:22" ht="25.5" x14ac:dyDescent="0.25">
      <c r="A4526" s="312" t="s">
        <v>2271</v>
      </c>
      <c r="B4526" s="47" t="s">
        <v>3030</v>
      </c>
      <c r="C4526" s="140">
        <v>2024</v>
      </c>
      <c r="D4526" s="332">
        <v>0.38</v>
      </c>
      <c r="E4526" s="55">
        <v>1</v>
      </c>
      <c r="F4526" s="434">
        <v>15</v>
      </c>
      <c r="G4526" s="298">
        <v>25.588750000000001</v>
      </c>
      <c r="H4526" s="289"/>
      <c r="I4526" s="4"/>
      <c r="J4526" s="4"/>
      <c r="K4526" s="4"/>
      <c r="L4526" s="4"/>
      <c r="M4526" s="4"/>
      <c r="N4526" s="4"/>
      <c r="O4526" s="4"/>
      <c r="P4526" s="4"/>
      <c r="Q4526" s="4"/>
      <c r="R4526" s="4"/>
      <c r="S4526" s="4"/>
      <c r="T4526" s="4"/>
      <c r="U4526" s="4"/>
      <c r="V4526" s="4"/>
    </row>
    <row r="4527" spans="1:22" ht="38.25" x14ac:dyDescent="0.25">
      <c r="A4527" s="312" t="s">
        <v>2271</v>
      </c>
      <c r="B4527" s="47" t="s">
        <v>3031</v>
      </c>
      <c r="C4527" s="140">
        <v>2024</v>
      </c>
      <c r="D4527" s="332">
        <v>0.38</v>
      </c>
      <c r="E4527" s="55">
        <v>1</v>
      </c>
      <c r="F4527" s="434">
        <v>10</v>
      </c>
      <c r="G4527" s="298">
        <v>25.588750000000001</v>
      </c>
      <c r="H4527" s="289"/>
      <c r="I4527" s="4"/>
      <c r="J4527" s="4"/>
      <c r="K4527" s="4"/>
      <c r="L4527" s="4"/>
      <c r="M4527" s="4"/>
      <c r="N4527" s="4"/>
      <c r="O4527" s="4"/>
      <c r="P4527" s="4"/>
      <c r="Q4527" s="4"/>
      <c r="R4527" s="4"/>
      <c r="S4527" s="4"/>
      <c r="T4527" s="4"/>
      <c r="U4527" s="4"/>
      <c r="V4527" s="4"/>
    </row>
    <row r="4528" spans="1:22" ht="51" x14ac:dyDescent="0.25">
      <c r="A4528" s="312" t="s">
        <v>2271</v>
      </c>
      <c r="B4528" s="47" t="s">
        <v>3032</v>
      </c>
      <c r="C4528" s="140">
        <v>2024</v>
      </c>
      <c r="D4528" s="332">
        <v>0.38</v>
      </c>
      <c r="E4528" s="55">
        <v>1</v>
      </c>
      <c r="F4528" s="434">
        <v>15</v>
      </c>
      <c r="G4528" s="298">
        <v>24.84693</v>
      </c>
      <c r="H4528" s="289"/>
      <c r="I4528" s="4"/>
      <c r="J4528" s="4"/>
      <c r="K4528" s="4"/>
      <c r="L4528" s="4"/>
      <c r="M4528" s="4"/>
      <c r="N4528" s="4"/>
      <c r="O4528" s="4"/>
      <c r="P4528" s="4"/>
      <c r="Q4528" s="4"/>
      <c r="R4528" s="4"/>
      <c r="S4528" s="4"/>
      <c r="T4528" s="4"/>
      <c r="U4528" s="4"/>
      <c r="V4528" s="4"/>
    </row>
    <row r="4529" spans="1:22" ht="38.25" x14ac:dyDescent="0.25">
      <c r="A4529" s="312" t="s">
        <v>2271</v>
      </c>
      <c r="B4529" s="47" t="s">
        <v>3033</v>
      </c>
      <c r="C4529" s="140">
        <v>2024</v>
      </c>
      <c r="D4529" s="332">
        <v>0.38</v>
      </c>
      <c r="E4529" s="55">
        <v>1</v>
      </c>
      <c r="F4529" s="434">
        <v>15</v>
      </c>
      <c r="G4529" s="298">
        <v>25.023910000000001</v>
      </c>
      <c r="H4529" s="289"/>
      <c r="I4529" s="4"/>
      <c r="J4529" s="4"/>
      <c r="K4529" s="4"/>
      <c r="L4529" s="4"/>
      <c r="M4529" s="4"/>
      <c r="N4529" s="4"/>
      <c r="O4529" s="4"/>
      <c r="P4529" s="4"/>
      <c r="Q4529" s="4"/>
      <c r="R4529" s="4"/>
      <c r="S4529" s="4"/>
      <c r="T4529" s="4"/>
      <c r="U4529" s="4"/>
      <c r="V4529" s="4"/>
    </row>
    <row r="4530" spans="1:22" ht="25.5" x14ac:dyDescent="0.25">
      <c r="A4530" s="312" t="s">
        <v>2271</v>
      </c>
      <c r="B4530" s="47" t="s">
        <v>3034</v>
      </c>
      <c r="C4530" s="140">
        <v>2024</v>
      </c>
      <c r="D4530" s="332">
        <v>0.38</v>
      </c>
      <c r="E4530" s="55">
        <v>1</v>
      </c>
      <c r="F4530" s="434">
        <v>5</v>
      </c>
      <c r="G4530" s="298">
        <v>25.023910000000001</v>
      </c>
      <c r="H4530" s="289"/>
      <c r="I4530" s="4"/>
      <c r="J4530" s="4"/>
      <c r="K4530" s="4"/>
      <c r="L4530" s="4"/>
      <c r="M4530" s="4"/>
      <c r="N4530" s="4"/>
      <c r="O4530" s="4"/>
      <c r="P4530" s="4"/>
      <c r="Q4530" s="4"/>
      <c r="R4530" s="4"/>
      <c r="S4530" s="4"/>
      <c r="T4530" s="4"/>
      <c r="U4530" s="4"/>
      <c r="V4530" s="4"/>
    </row>
    <row r="4531" spans="1:22" ht="25.5" x14ac:dyDescent="0.25">
      <c r="A4531" s="312" t="s">
        <v>2271</v>
      </c>
      <c r="B4531" s="47" t="s">
        <v>3035</v>
      </c>
      <c r="C4531" s="140">
        <v>2024</v>
      </c>
      <c r="D4531" s="332">
        <v>0.38</v>
      </c>
      <c r="E4531" s="55">
        <v>1</v>
      </c>
      <c r="F4531" s="434">
        <v>15</v>
      </c>
      <c r="G4531" s="298">
        <v>25.023910000000001</v>
      </c>
      <c r="H4531" s="289"/>
      <c r="I4531" s="4"/>
      <c r="J4531" s="4"/>
      <c r="K4531" s="4"/>
      <c r="L4531" s="4"/>
      <c r="M4531" s="4"/>
      <c r="N4531" s="4"/>
      <c r="O4531" s="4"/>
      <c r="P4531" s="4"/>
      <c r="Q4531" s="4"/>
      <c r="R4531" s="4"/>
      <c r="S4531" s="4"/>
      <c r="T4531" s="4"/>
      <c r="U4531" s="4"/>
      <c r="V4531" s="4"/>
    </row>
    <row r="4532" spans="1:22" ht="25.5" x14ac:dyDescent="0.25">
      <c r="A4532" s="312" t="s">
        <v>2271</v>
      </c>
      <c r="B4532" s="47" t="s">
        <v>3036</v>
      </c>
      <c r="C4532" s="140">
        <v>2024</v>
      </c>
      <c r="D4532" s="332">
        <v>0.38</v>
      </c>
      <c r="E4532" s="55">
        <v>1</v>
      </c>
      <c r="F4532" s="434">
        <v>15</v>
      </c>
      <c r="G4532" s="298">
        <v>25.023910000000001</v>
      </c>
      <c r="H4532" s="289"/>
      <c r="I4532" s="4"/>
      <c r="J4532" s="4"/>
      <c r="K4532" s="4"/>
      <c r="L4532" s="4"/>
      <c r="M4532" s="4"/>
      <c r="N4532" s="4"/>
      <c r="O4532" s="4"/>
      <c r="P4532" s="4"/>
      <c r="Q4532" s="4"/>
      <c r="R4532" s="4"/>
      <c r="S4532" s="4"/>
      <c r="T4532" s="4"/>
      <c r="U4532" s="4"/>
      <c r="V4532" s="4"/>
    </row>
    <row r="4533" spans="1:22" x14ac:dyDescent="0.25">
      <c r="A4533" s="312" t="s">
        <v>2271</v>
      </c>
      <c r="B4533" s="47" t="s">
        <v>3037</v>
      </c>
      <c r="C4533" s="140">
        <v>2024</v>
      </c>
      <c r="D4533" s="332">
        <v>0.38</v>
      </c>
      <c r="E4533" s="55">
        <v>1</v>
      </c>
      <c r="F4533" s="434">
        <v>15</v>
      </c>
      <c r="G4533" s="298">
        <v>25.023910000000001</v>
      </c>
      <c r="H4533" s="289"/>
      <c r="I4533" s="4"/>
      <c r="J4533" s="4"/>
      <c r="K4533" s="4"/>
      <c r="L4533" s="4"/>
      <c r="M4533" s="4"/>
      <c r="N4533" s="4"/>
      <c r="O4533" s="4"/>
      <c r="P4533" s="4"/>
      <c r="Q4533" s="4"/>
      <c r="R4533" s="4"/>
      <c r="S4533" s="4"/>
      <c r="T4533" s="4"/>
      <c r="U4533" s="4"/>
      <c r="V4533" s="4"/>
    </row>
    <row r="4534" spans="1:22" ht="25.5" x14ac:dyDescent="0.25">
      <c r="A4534" s="312" t="s">
        <v>2271</v>
      </c>
      <c r="B4534" s="47" t="s">
        <v>3038</v>
      </c>
      <c r="C4534" s="140">
        <v>2024</v>
      </c>
      <c r="D4534" s="332">
        <v>0.38</v>
      </c>
      <c r="E4534" s="55">
        <v>1</v>
      </c>
      <c r="F4534" s="434">
        <v>10</v>
      </c>
      <c r="G4534" s="298">
        <v>25.765729999999998</v>
      </c>
      <c r="H4534" s="289"/>
      <c r="I4534" s="4"/>
      <c r="J4534" s="4"/>
      <c r="K4534" s="4"/>
      <c r="L4534" s="4"/>
      <c r="M4534" s="4"/>
      <c r="N4534" s="4"/>
      <c r="O4534" s="4"/>
      <c r="P4534" s="4"/>
      <c r="Q4534" s="4"/>
      <c r="R4534" s="4"/>
      <c r="S4534" s="4"/>
      <c r="T4534" s="4"/>
      <c r="U4534" s="4"/>
      <c r="V4534" s="4"/>
    </row>
    <row r="4535" spans="1:22" ht="25.5" x14ac:dyDescent="0.25">
      <c r="A4535" s="312" t="s">
        <v>2271</v>
      </c>
      <c r="B4535" s="47" t="s">
        <v>3039</v>
      </c>
      <c r="C4535" s="140">
        <v>2024</v>
      </c>
      <c r="D4535" s="332">
        <v>0.38</v>
      </c>
      <c r="E4535" s="55">
        <v>1</v>
      </c>
      <c r="F4535" s="434">
        <v>15</v>
      </c>
      <c r="G4535" s="298">
        <v>25.023910000000001</v>
      </c>
      <c r="H4535" s="289"/>
      <c r="I4535" s="4"/>
      <c r="J4535" s="4"/>
      <c r="K4535" s="4"/>
      <c r="L4535" s="4"/>
      <c r="M4535" s="4"/>
      <c r="N4535" s="4"/>
      <c r="O4535" s="4"/>
      <c r="P4535" s="4"/>
      <c r="Q4535" s="4"/>
      <c r="R4535" s="4"/>
      <c r="S4535" s="4"/>
      <c r="T4535" s="4"/>
      <c r="U4535" s="4"/>
      <c r="V4535" s="4"/>
    </row>
    <row r="4536" spans="1:22" ht="25.5" x14ac:dyDescent="0.25">
      <c r="A4536" s="312" t="s">
        <v>2271</v>
      </c>
      <c r="B4536" s="47" t="s">
        <v>3040</v>
      </c>
      <c r="C4536" s="140">
        <v>2024</v>
      </c>
      <c r="D4536" s="332">
        <v>0.38</v>
      </c>
      <c r="E4536" s="55">
        <v>1</v>
      </c>
      <c r="F4536" s="434">
        <v>15</v>
      </c>
      <c r="G4536" s="298">
        <v>25.132830000000002</v>
      </c>
      <c r="H4536" s="289"/>
      <c r="I4536" s="4"/>
      <c r="J4536" s="4"/>
      <c r="K4536" s="4"/>
      <c r="L4536" s="4"/>
      <c r="M4536" s="4"/>
      <c r="N4536" s="4"/>
      <c r="O4536" s="4"/>
      <c r="P4536" s="4"/>
      <c r="Q4536" s="4"/>
      <c r="R4536" s="4"/>
      <c r="S4536" s="4"/>
      <c r="T4536" s="4"/>
      <c r="U4536" s="4"/>
      <c r="V4536" s="4"/>
    </row>
    <row r="4537" spans="1:22" ht="25.5" x14ac:dyDescent="0.25">
      <c r="A4537" s="312" t="s">
        <v>2271</v>
      </c>
      <c r="B4537" s="47" t="s">
        <v>3041</v>
      </c>
      <c r="C4537" s="140">
        <v>2024</v>
      </c>
      <c r="D4537" s="332">
        <v>0.38</v>
      </c>
      <c r="E4537" s="55">
        <v>1</v>
      </c>
      <c r="F4537" s="434">
        <v>5</v>
      </c>
      <c r="G4537" s="298">
        <v>25.132830000000002</v>
      </c>
      <c r="H4537" s="289"/>
      <c r="I4537" s="4"/>
      <c r="J4537" s="4"/>
      <c r="K4537" s="4"/>
      <c r="L4537" s="4"/>
      <c r="M4537" s="4"/>
      <c r="N4537" s="4"/>
      <c r="O4537" s="4"/>
      <c r="P4537" s="4"/>
      <c r="Q4537" s="4"/>
      <c r="R4537" s="4"/>
      <c r="S4537" s="4"/>
      <c r="T4537" s="4"/>
      <c r="U4537" s="4"/>
      <c r="V4537" s="4"/>
    </row>
    <row r="4538" spans="1:22" ht="25.5" x14ac:dyDescent="0.25">
      <c r="A4538" s="312" t="s">
        <v>2271</v>
      </c>
      <c r="B4538" s="47" t="s">
        <v>3042</v>
      </c>
      <c r="C4538" s="140">
        <v>2024</v>
      </c>
      <c r="D4538" s="332">
        <v>0.38</v>
      </c>
      <c r="E4538" s="55">
        <v>1</v>
      </c>
      <c r="F4538" s="434">
        <v>5</v>
      </c>
      <c r="G4538" s="298">
        <v>25.132830000000002</v>
      </c>
      <c r="H4538" s="289"/>
      <c r="I4538" s="4"/>
      <c r="J4538" s="4"/>
      <c r="K4538" s="4"/>
      <c r="L4538" s="4"/>
      <c r="M4538" s="4"/>
      <c r="N4538" s="4"/>
      <c r="O4538" s="4"/>
      <c r="P4538" s="4"/>
      <c r="Q4538" s="4"/>
      <c r="R4538" s="4"/>
      <c r="S4538" s="4"/>
      <c r="T4538" s="4"/>
      <c r="U4538" s="4"/>
      <c r="V4538" s="4"/>
    </row>
    <row r="4539" spans="1:22" ht="25.5" x14ac:dyDescent="0.25">
      <c r="A4539" s="312" t="s">
        <v>2271</v>
      </c>
      <c r="B4539" s="47" t="s">
        <v>3043</v>
      </c>
      <c r="C4539" s="140">
        <v>2024</v>
      </c>
      <c r="D4539" s="332">
        <v>0.38</v>
      </c>
      <c r="E4539" s="55">
        <v>1</v>
      </c>
      <c r="F4539" s="434">
        <v>5</v>
      </c>
      <c r="G4539" s="298">
        <v>25.87471</v>
      </c>
      <c r="H4539" s="289"/>
      <c r="I4539" s="4"/>
      <c r="J4539" s="4"/>
      <c r="K4539" s="4"/>
      <c r="L4539" s="4"/>
      <c r="M4539" s="4"/>
      <c r="N4539" s="4"/>
      <c r="O4539" s="4"/>
      <c r="P4539" s="4"/>
      <c r="Q4539" s="4"/>
      <c r="R4539" s="4"/>
      <c r="S4539" s="4"/>
      <c r="T4539" s="4"/>
      <c r="U4539" s="4"/>
      <c r="V4539" s="4"/>
    </row>
    <row r="4540" spans="1:22" ht="38.25" x14ac:dyDescent="0.25">
      <c r="A4540" s="312" t="s">
        <v>2271</v>
      </c>
      <c r="B4540" s="47" t="s">
        <v>3044</v>
      </c>
      <c r="C4540" s="140">
        <v>2024</v>
      </c>
      <c r="D4540" s="332">
        <v>0.38</v>
      </c>
      <c r="E4540" s="55">
        <v>1</v>
      </c>
      <c r="F4540" s="434">
        <v>18</v>
      </c>
      <c r="G4540" s="298">
        <v>25.132830000000002</v>
      </c>
      <c r="H4540" s="289"/>
      <c r="I4540" s="4"/>
      <c r="J4540" s="4"/>
      <c r="K4540" s="4"/>
      <c r="L4540" s="4"/>
      <c r="M4540" s="4"/>
      <c r="N4540" s="4"/>
      <c r="O4540" s="4"/>
      <c r="P4540" s="4"/>
      <c r="Q4540" s="4"/>
      <c r="R4540" s="4"/>
      <c r="S4540" s="4"/>
      <c r="T4540" s="4"/>
      <c r="U4540" s="4"/>
      <c r="V4540" s="4"/>
    </row>
    <row r="4541" spans="1:22" ht="38.25" x14ac:dyDescent="0.25">
      <c r="A4541" s="312" t="s">
        <v>2271</v>
      </c>
      <c r="B4541" s="47" t="s">
        <v>3045</v>
      </c>
      <c r="C4541" s="140">
        <v>2024</v>
      </c>
      <c r="D4541" s="332">
        <v>0.38</v>
      </c>
      <c r="E4541" s="55">
        <v>1</v>
      </c>
      <c r="F4541" s="434">
        <v>15</v>
      </c>
      <c r="G4541" s="298">
        <v>25.132830000000002</v>
      </c>
      <c r="H4541" s="289"/>
      <c r="I4541" s="4"/>
      <c r="J4541" s="4"/>
      <c r="K4541" s="4"/>
      <c r="L4541" s="4"/>
      <c r="M4541" s="4"/>
      <c r="N4541" s="4"/>
      <c r="O4541" s="4"/>
      <c r="P4541" s="4"/>
      <c r="Q4541" s="4"/>
      <c r="R4541" s="4"/>
      <c r="S4541" s="4"/>
      <c r="T4541" s="4"/>
      <c r="U4541" s="4"/>
      <c r="V4541" s="4"/>
    </row>
    <row r="4542" spans="1:22" ht="38.25" x14ac:dyDescent="0.25">
      <c r="A4542" s="312" t="s">
        <v>2271</v>
      </c>
      <c r="B4542" s="47" t="s">
        <v>3046</v>
      </c>
      <c r="C4542" s="140">
        <v>2024</v>
      </c>
      <c r="D4542" s="332">
        <v>0.38</v>
      </c>
      <c r="E4542" s="55">
        <v>1</v>
      </c>
      <c r="F4542" s="434">
        <v>15</v>
      </c>
      <c r="G4542" s="298">
        <v>25.132830000000002</v>
      </c>
      <c r="H4542" s="289"/>
      <c r="I4542" s="4"/>
      <c r="J4542" s="4"/>
      <c r="K4542" s="4"/>
      <c r="L4542" s="4"/>
      <c r="M4542" s="4"/>
      <c r="N4542" s="4"/>
      <c r="O4542" s="4"/>
      <c r="P4542" s="4"/>
      <c r="Q4542" s="4"/>
      <c r="R4542" s="4"/>
      <c r="S4542" s="4"/>
      <c r="T4542" s="4"/>
      <c r="U4542" s="4"/>
      <c r="V4542" s="4"/>
    </row>
    <row r="4543" spans="1:22" ht="25.5" x14ac:dyDescent="0.25">
      <c r="A4543" s="312" t="s">
        <v>2271</v>
      </c>
      <c r="B4543" s="47" t="s">
        <v>3047</v>
      </c>
      <c r="C4543" s="140">
        <v>2024</v>
      </c>
      <c r="D4543" s="332">
        <v>0.38</v>
      </c>
      <c r="E4543" s="55">
        <v>1</v>
      </c>
      <c r="F4543" s="434">
        <v>15</v>
      </c>
      <c r="G4543" s="298">
        <v>25.876759999999997</v>
      </c>
      <c r="H4543" s="289"/>
      <c r="I4543" s="4"/>
      <c r="J4543" s="4"/>
      <c r="K4543" s="4"/>
      <c r="L4543" s="4"/>
      <c r="M4543" s="4"/>
      <c r="N4543" s="4"/>
      <c r="O4543" s="4"/>
      <c r="P4543" s="4"/>
      <c r="Q4543" s="4"/>
      <c r="R4543" s="4"/>
      <c r="S4543" s="4"/>
      <c r="T4543" s="4"/>
      <c r="U4543" s="4"/>
      <c r="V4543" s="4"/>
    </row>
    <row r="4544" spans="1:22" ht="38.25" x14ac:dyDescent="0.25">
      <c r="A4544" s="312" t="s">
        <v>2271</v>
      </c>
      <c r="B4544" s="47" t="s">
        <v>3048</v>
      </c>
      <c r="C4544" s="140">
        <v>2024</v>
      </c>
      <c r="D4544" s="332">
        <v>0.38</v>
      </c>
      <c r="E4544" s="55">
        <v>1</v>
      </c>
      <c r="F4544" s="434">
        <v>15</v>
      </c>
      <c r="G4544" s="298">
        <v>25.876759999999997</v>
      </c>
      <c r="H4544" s="289"/>
      <c r="I4544" s="4"/>
      <c r="J4544" s="4"/>
      <c r="K4544" s="4"/>
      <c r="L4544" s="4"/>
      <c r="M4544" s="4"/>
      <c r="N4544" s="4"/>
      <c r="O4544" s="4"/>
      <c r="P4544" s="4"/>
      <c r="Q4544" s="4"/>
      <c r="R4544" s="4"/>
      <c r="S4544" s="4"/>
      <c r="T4544" s="4"/>
      <c r="U4544" s="4"/>
      <c r="V4544" s="4"/>
    </row>
    <row r="4545" spans="1:22" ht="51" x14ac:dyDescent="0.25">
      <c r="A4545" s="312" t="s">
        <v>2271</v>
      </c>
      <c r="B4545" s="47" t="s">
        <v>3049</v>
      </c>
      <c r="C4545" s="140">
        <v>2024</v>
      </c>
      <c r="D4545" s="332">
        <v>0.38</v>
      </c>
      <c r="E4545" s="55">
        <v>1</v>
      </c>
      <c r="F4545" s="434">
        <v>15</v>
      </c>
      <c r="G4545" s="298">
        <v>25.134880000000003</v>
      </c>
      <c r="H4545" s="289"/>
      <c r="I4545" s="4"/>
      <c r="J4545" s="4"/>
      <c r="K4545" s="4"/>
      <c r="L4545" s="4"/>
      <c r="M4545" s="4"/>
      <c r="N4545" s="4"/>
      <c r="O4545" s="4"/>
      <c r="P4545" s="4"/>
      <c r="Q4545" s="4"/>
      <c r="R4545" s="4"/>
      <c r="S4545" s="4"/>
      <c r="T4545" s="4"/>
      <c r="U4545" s="4"/>
      <c r="V4545" s="4"/>
    </row>
    <row r="4546" spans="1:22" ht="25.5" x14ac:dyDescent="0.25">
      <c r="A4546" s="312" t="s">
        <v>2271</v>
      </c>
      <c r="B4546" s="47" t="s">
        <v>3050</v>
      </c>
      <c r="C4546" s="140">
        <v>2024</v>
      </c>
      <c r="D4546" s="332">
        <v>0.38</v>
      </c>
      <c r="E4546" s="55">
        <v>1</v>
      </c>
      <c r="F4546" s="434">
        <v>15</v>
      </c>
      <c r="G4546" s="298">
        <v>25.134880000000003</v>
      </c>
      <c r="H4546" s="289"/>
      <c r="I4546" s="4"/>
      <c r="J4546" s="4"/>
      <c r="K4546" s="4"/>
      <c r="L4546" s="4"/>
      <c r="M4546" s="4"/>
      <c r="N4546" s="4"/>
      <c r="O4546" s="4"/>
      <c r="P4546" s="4"/>
      <c r="Q4546" s="4"/>
      <c r="R4546" s="4"/>
      <c r="S4546" s="4"/>
      <c r="T4546" s="4"/>
      <c r="U4546" s="4"/>
      <c r="V4546" s="4"/>
    </row>
    <row r="4547" spans="1:22" ht="51" x14ac:dyDescent="0.25">
      <c r="A4547" s="312" t="s">
        <v>2271</v>
      </c>
      <c r="B4547" s="47" t="s">
        <v>3051</v>
      </c>
      <c r="C4547" s="140">
        <v>2024</v>
      </c>
      <c r="D4547" s="332">
        <v>0.38</v>
      </c>
      <c r="E4547" s="55">
        <v>1</v>
      </c>
      <c r="F4547" s="434">
        <v>15</v>
      </c>
      <c r="G4547" s="298">
        <v>25.134880000000003</v>
      </c>
      <c r="H4547" s="289"/>
      <c r="I4547" s="4"/>
      <c r="J4547" s="4"/>
      <c r="K4547" s="4"/>
      <c r="L4547" s="4"/>
      <c r="M4547" s="4"/>
      <c r="N4547" s="4"/>
      <c r="O4547" s="4"/>
      <c r="P4547" s="4"/>
      <c r="Q4547" s="4"/>
      <c r="R4547" s="4"/>
      <c r="S4547" s="4"/>
      <c r="T4547" s="4"/>
      <c r="U4547" s="4"/>
      <c r="V4547" s="4"/>
    </row>
    <row r="4548" spans="1:22" ht="38.25" x14ac:dyDescent="0.25">
      <c r="A4548" s="312" t="s">
        <v>2271</v>
      </c>
      <c r="B4548" s="47" t="s">
        <v>3052</v>
      </c>
      <c r="C4548" s="140">
        <v>2024</v>
      </c>
      <c r="D4548" s="332">
        <v>0.38</v>
      </c>
      <c r="E4548" s="55">
        <v>1</v>
      </c>
      <c r="F4548" s="434">
        <v>1</v>
      </c>
      <c r="G4548" s="298">
        <v>25.134880000000003</v>
      </c>
      <c r="H4548" s="289"/>
      <c r="I4548" s="4"/>
      <c r="J4548" s="4"/>
      <c r="K4548" s="4"/>
      <c r="L4548" s="4"/>
      <c r="M4548" s="4"/>
      <c r="N4548" s="4"/>
      <c r="O4548" s="4"/>
      <c r="P4548" s="4"/>
      <c r="Q4548" s="4"/>
      <c r="R4548" s="4"/>
      <c r="S4548" s="4"/>
      <c r="T4548" s="4"/>
      <c r="U4548" s="4"/>
      <c r="V4548" s="4"/>
    </row>
    <row r="4549" spans="1:22" ht="25.5" x14ac:dyDescent="0.25">
      <c r="A4549" s="312" t="s">
        <v>2271</v>
      </c>
      <c r="B4549" s="47" t="s">
        <v>3053</v>
      </c>
      <c r="C4549" s="140">
        <v>2024</v>
      </c>
      <c r="D4549" s="332">
        <v>0.38</v>
      </c>
      <c r="E4549" s="55">
        <v>1</v>
      </c>
      <c r="F4549" s="434">
        <v>15</v>
      </c>
      <c r="G4549" s="298">
        <v>25.876759999999997</v>
      </c>
      <c r="H4549" s="289"/>
      <c r="I4549" s="4"/>
      <c r="J4549" s="4"/>
      <c r="K4549" s="4"/>
      <c r="L4549" s="4"/>
      <c r="M4549" s="4"/>
      <c r="N4549" s="4"/>
      <c r="O4549" s="4"/>
      <c r="P4549" s="4"/>
      <c r="Q4549" s="4"/>
      <c r="R4549" s="4"/>
      <c r="S4549" s="4"/>
      <c r="T4549" s="4"/>
      <c r="U4549" s="4"/>
      <c r="V4549" s="4"/>
    </row>
    <row r="4550" spans="1:22" ht="25.5" x14ac:dyDescent="0.25">
      <c r="A4550" s="312" t="s">
        <v>2271</v>
      </c>
      <c r="B4550" s="47" t="s">
        <v>3054</v>
      </c>
      <c r="C4550" s="140">
        <v>2024</v>
      </c>
      <c r="D4550" s="332">
        <v>0.38</v>
      </c>
      <c r="E4550" s="55">
        <v>1</v>
      </c>
      <c r="F4550" s="434">
        <v>15</v>
      </c>
      <c r="G4550" s="298">
        <v>25.134880000000003</v>
      </c>
      <c r="H4550" s="289"/>
      <c r="I4550" s="4"/>
      <c r="J4550" s="4"/>
      <c r="K4550" s="4"/>
      <c r="L4550" s="4"/>
      <c r="M4550" s="4"/>
      <c r="N4550" s="4"/>
      <c r="O4550" s="4"/>
      <c r="P4550" s="4"/>
      <c r="Q4550" s="4"/>
      <c r="R4550" s="4"/>
      <c r="S4550" s="4"/>
      <c r="T4550" s="4"/>
      <c r="U4550" s="4"/>
      <c r="V4550" s="4"/>
    </row>
    <row r="4551" spans="1:22" ht="38.25" x14ac:dyDescent="0.25">
      <c r="A4551" s="312" t="s">
        <v>2271</v>
      </c>
      <c r="B4551" s="47" t="s">
        <v>3055</v>
      </c>
      <c r="C4551" s="140">
        <v>2024</v>
      </c>
      <c r="D4551" s="332">
        <v>0.38</v>
      </c>
      <c r="E4551" s="55">
        <v>1</v>
      </c>
      <c r="F4551" s="434">
        <v>15</v>
      </c>
      <c r="G4551" s="298">
        <v>25.134880000000003</v>
      </c>
      <c r="H4551" s="289"/>
      <c r="I4551" s="4"/>
      <c r="J4551" s="4"/>
      <c r="K4551" s="4"/>
      <c r="L4551" s="4"/>
      <c r="M4551" s="4"/>
      <c r="N4551" s="4"/>
      <c r="O4551" s="4"/>
      <c r="P4551" s="4"/>
      <c r="Q4551" s="4"/>
      <c r="R4551" s="4"/>
      <c r="S4551" s="4"/>
      <c r="T4551" s="4"/>
      <c r="U4551" s="4"/>
      <c r="V4551" s="4"/>
    </row>
    <row r="4552" spans="1:22" ht="38.25" x14ac:dyDescent="0.25">
      <c r="A4552" s="312" t="s">
        <v>2271</v>
      </c>
      <c r="B4552" s="47" t="s">
        <v>3056</v>
      </c>
      <c r="C4552" s="140">
        <v>2024</v>
      </c>
      <c r="D4552" s="332">
        <v>0.38</v>
      </c>
      <c r="E4552" s="55">
        <v>1</v>
      </c>
      <c r="F4552" s="434">
        <v>12</v>
      </c>
      <c r="G4552" s="298">
        <v>25.876759999999997</v>
      </c>
      <c r="H4552" s="289"/>
      <c r="I4552" s="4"/>
      <c r="J4552" s="4"/>
      <c r="K4552" s="4"/>
      <c r="L4552" s="4"/>
      <c r="M4552" s="4"/>
      <c r="N4552" s="4"/>
      <c r="O4552" s="4"/>
      <c r="P4552" s="4"/>
      <c r="Q4552" s="4"/>
      <c r="R4552" s="4"/>
      <c r="S4552" s="4"/>
      <c r="T4552" s="4"/>
      <c r="U4552" s="4"/>
      <c r="V4552" s="4"/>
    </row>
    <row r="4553" spans="1:22" ht="38.25" x14ac:dyDescent="0.25">
      <c r="A4553" s="312" t="s">
        <v>2271</v>
      </c>
      <c r="B4553" s="47" t="s">
        <v>3057</v>
      </c>
      <c r="C4553" s="140">
        <v>2024</v>
      </c>
      <c r="D4553" s="332">
        <v>0.38</v>
      </c>
      <c r="E4553" s="55">
        <v>1</v>
      </c>
      <c r="F4553" s="434">
        <v>7</v>
      </c>
      <c r="G4553" s="298">
        <v>25.134879999999999</v>
      </c>
      <c r="H4553" s="289"/>
      <c r="I4553" s="4"/>
      <c r="J4553" s="4"/>
      <c r="K4553" s="4"/>
      <c r="L4553" s="4"/>
      <c r="M4553" s="4"/>
      <c r="N4553" s="4"/>
      <c r="O4553" s="4"/>
      <c r="P4553" s="4"/>
      <c r="Q4553" s="4"/>
      <c r="R4553" s="4"/>
      <c r="S4553" s="4"/>
      <c r="T4553" s="4"/>
      <c r="U4553" s="4"/>
      <c r="V4553" s="4"/>
    </row>
    <row r="4554" spans="1:22" ht="25.5" x14ac:dyDescent="0.25">
      <c r="A4554" s="312" t="s">
        <v>2271</v>
      </c>
      <c r="B4554" s="47" t="s">
        <v>3058</v>
      </c>
      <c r="C4554" s="140">
        <v>2024</v>
      </c>
      <c r="D4554" s="332">
        <v>0.38</v>
      </c>
      <c r="E4554" s="55">
        <v>1</v>
      </c>
      <c r="F4554" s="434">
        <v>5</v>
      </c>
      <c r="G4554" s="298">
        <v>26.40034</v>
      </c>
      <c r="H4554" s="289"/>
      <c r="I4554" s="4"/>
      <c r="J4554" s="4"/>
      <c r="K4554" s="4"/>
      <c r="L4554" s="4"/>
      <c r="M4554" s="4"/>
      <c r="N4554" s="4"/>
      <c r="O4554" s="4"/>
      <c r="P4554" s="4"/>
      <c r="Q4554" s="4"/>
      <c r="R4554" s="4"/>
      <c r="S4554" s="4"/>
      <c r="T4554" s="4"/>
      <c r="U4554" s="4"/>
      <c r="V4554" s="4"/>
    </row>
    <row r="4555" spans="1:22" ht="25.5" x14ac:dyDescent="0.25">
      <c r="A4555" s="312" t="s">
        <v>2271</v>
      </c>
      <c r="B4555" s="47" t="s">
        <v>3059</v>
      </c>
      <c r="C4555" s="140">
        <v>2024</v>
      </c>
      <c r="D4555" s="332">
        <v>0.38</v>
      </c>
      <c r="E4555" s="55">
        <v>1</v>
      </c>
      <c r="F4555" s="434">
        <v>10</v>
      </c>
      <c r="G4555" s="298">
        <v>25.238</v>
      </c>
      <c r="H4555" s="289"/>
      <c r="I4555" s="4"/>
      <c r="J4555" s="4"/>
      <c r="K4555" s="4"/>
      <c r="L4555" s="4"/>
      <c r="M4555" s="4"/>
      <c r="N4555" s="4"/>
      <c r="O4555" s="4"/>
      <c r="P4555" s="4"/>
      <c r="Q4555" s="4"/>
      <c r="R4555" s="4"/>
      <c r="S4555" s="4"/>
      <c r="T4555" s="4"/>
      <c r="U4555" s="4"/>
      <c r="V4555" s="4"/>
    </row>
    <row r="4556" spans="1:22" ht="25.5" x14ac:dyDescent="0.25">
      <c r="A4556" s="312" t="s">
        <v>2271</v>
      </c>
      <c r="B4556" s="47" t="s">
        <v>3060</v>
      </c>
      <c r="C4556" s="140">
        <v>2024</v>
      </c>
      <c r="D4556" s="332">
        <v>0.38</v>
      </c>
      <c r="E4556" s="55">
        <v>1</v>
      </c>
      <c r="F4556" s="434">
        <v>5</v>
      </c>
      <c r="G4556" s="298">
        <v>25.796169999999996</v>
      </c>
      <c r="H4556" s="289"/>
      <c r="I4556" s="4"/>
      <c r="J4556" s="4"/>
      <c r="K4556" s="4"/>
      <c r="L4556" s="4"/>
      <c r="M4556" s="4"/>
      <c r="N4556" s="4"/>
      <c r="O4556" s="4"/>
      <c r="P4556" s="4"/>
      <c r="Q4556" s="4"/>
      <c r="R4556" s="4"/>
      <c r="S4556" s="4"/>
      <c r="T4556" s="4"/>
      <c r="U4556" s="4"/>
      <c r="V4556" s="4"/>
    </row>
    <row r="4557" spans="1:22" ht="38.25" x14ac:dyDescent="0.25">
      <c r="A4557" s="312" t="s">
        <v>2271</v>
      </c>
      <c r="B4557" s="47" t="s">
        <v>3061</v>
      </c>
      <c r="C4557" s="140">
        <v>2024</v>
      </c>
      <c r="D4557" s="332">
        <v>0.38</v>
      </c>
      <c r="E4557" s="55">
        <v>1</v>
      </c>
      <c r="F4557" s="434">
        <v>15</v>
      </c>
      <c r="G4557" s="298">
        <v>28.49569</v>
      </c>
      <c r="H4557" s="289"/>
      <c r="I4557" s="4"/>
      <c r="J4557" s="4"/>
      <c r="K4557" s="4"/>
      <c r="L4557" s="4"/>
      <c r="M4557" s="4"/>
      <c r="N4557" s="4"/>
      <c r="O4557" s="4"/>
      <c r="P4557" s="4"/>
      <c r="Q4557" s="4"/>
      <c r="R4557" s="4"/>
      <c r="S4557" s="4"/>
      <c r="T4557" s="4"/>
      <c r="U4557" s="4"/>
      <c r="V4557" s="4"/>
    </row>
    <row r="4558" spans="1:22" ht="38.25" x14ac:dyDescent="0.25">
      <c r="A4558" s="312" t="s">
        <v>2271</v>
      </c>
      <c r="B4558" s="47" t="s">
        <v>3062</v>
      </c>
      <c r="C4558" s="140">
        <v>2024</v>
      </c>
      <c r="D4558" s="332">
        <v>10</v>
      </c>
      <c r="E4558" s="55">
        <v>1</v>
      </c>
      <c r="F4558" s="434">
        <v>150</v>
      </c>
      <c r="G4558" s="298">
        <v>438.26612</v>
      </c>
      <c r="H4558" s="289"/>
      <c r="I4558" s="4"/>
      <c r="J4558" s="4"/>
      <c r="K4558" s="4"/>
      <c r="L4558" s="4"/>
      <c r="M4558" s="4"/>
      <c r="N4558" s="4"/>
      <c r="O4558" s="4"/>
      <c r="P4558" s="4"/>
      <c r="Q4558" s="4"/>
      <c r="R4558" s="4"/>
      <c r="S4558" s="4"/>
      <c r="T4558" s="4"/>
      <c r="U4558" s="4"/>
      <c r="V4558" s="4"/>
    </row>
    <row r="4559" spans="1:22" ht="51" x14ac:dyDescent="0.25">
      <c r="A4559" s="312" t="s">
        <v>2271</v>
      </c>
      <c r="B4559" s="47" t="s">
        <v>3063</v>
      </c>
      <c r="C4559" s="140">
        <v>2024</v>
      </c>
      <c r="D4559" s="332">
        <v>0.38</v>
      </c>
      <c r="E4559" s="55">
        <v>1</v>
      </c>
      <c r="F4559" s="434">
        <v>15</v>
      </c>
      <c r="G4559" s="298">
        <v>29.258849999999999</v>
      </c>
      <c r="H4559" s="289"/>
      <c r="I4559" s="4"/>
      <c r="J4559" s="4"/>
      <c r="K4559" s="4"/>
      <c r="L4559" s="4"/>
      <c r="M4559" s="4"/>
      <c r="N4559" s="4"/>
      <c r="O4559" s="4"/>
      <c r="P4559" s="4"/>
      <c r="Q4559" s="4"/>
      <c r="R4559" s="4"/>
      <c r="S4559" s="4"/>
      <c r="T4559" s="4"/>
      <c r="U4559" s="4"/>
      <c r="V4559" s="4"/>
    </row>
    <row r="4560" spans="1:22" ht="38.25" x14ac:dyDescent="0.25">
      <c r="A4560" s="312" t="s">
        <v>2271</v>
      </c>
      <c r="B4560" s="47" t="s">
        <v>3064</v>
      </c>
      <c r="C4560" s="140">
        <v>2024</v>
      </c>
      <c r="D4560" s="332">
        <v>0.38</v>
      </c>
      <c r="E4560" s="55">
        <v>1</v>
      </c>
      <c r="F4560" s="434">
        <v>15</v>
      </c>
      <c r="G4560" s="298">
        <v>30.979130000000001</v>
      </c>
      <c r="H4560" s="289"/>
      <c r="I4560" s="4"/>
      <c r="J4560" s="4"/>
      <c r="K4560" s="4"/>
      <c r="L4560" s="4"/>
      <c r="M4560" s="4"/>
      <c r="N4560" s="4"/>
      <c r="O4560" s="4"/>
      <c r="P4560" s="4"/>
      <c r="Q4560" s="4"/>
      <c r="R4560" s="4"/>
      <c r="S4560" s="4"/>
      <c r="T4560" s="4"/>
      <c r="U4560" s="4"/>
      <c r="V4560" s="4"/>
    </row>
    <row r="4561" spans="1:22" ht="25.5" x14ac:dyDescent="0.25">
      <c r="A4561" s="312" t="s">
        <v>2271</v>
      </c>
      <c r="B4561" s="47" t="s">
        <v>3065</v>
      </c>
      <c r="C4561" s="140">
        <v>2024</v>
      </c>
      <c r="D4561" s="332">
        <v>0.38</v>
      </c>
      <c r="E4561" s="55">
        <v>1</v>
      </c>
      <c r="F4561" s="434">
        <v>15</v>
      </c>
      <c r="G4561" s="298">
        <v>31.708159999999999</v>
      </c>
      <c r="H4561" s="289"/>
      <c r="I4561" s="4"/>
      <c r="J4561" s="4"/>
      <c r="K4561" s="4"/>
      <c r="L4561" s="4"/>
      <c r="M4561" s="4"/>
      <c r="N4561" s="4"/>
      <c r="O4561" s="4"/>
      <c r="P4561" s="4"/>
      <c r="Q4561" s="4"/>
      <c r="R4561" s="4"/>
      <c r="S4561" s="4"/>
      <c r="T4561" s="4"/>
      <c r="U4561" s="4"/>
      <c r="V4561" s="4"/>
    </row>
    <row r="4562" spans="1:22" x14ac:dyDescent="0.25">
      <c r="A4562" s="312" t="s">
        <v>2271</v>
      </c>
      <c r="B4562" s="47" t="s">
        <v>3066</v>
      </c>
      <c r="C4562" s="140">
        <v>2024</v>
      </c>
      <c r="D4562" s="332">
        <v>0.38</v>
      </c>
      <c r="E4562" s="55">
        <v>1</v>
      </c>
      <c r="F4562" s="434">
        <v>6</v>
      </c>
      <c r="G4562" s="298">
        <v>24.46895</v>
      </c>
      <c r="H4562" s="289"/>
      <c r="I4562" s="4"/>
      <c r="J4562" s="4"/>
      <c r="K4562" s="4"/>
      <c r="L4562" s="4"/>
      <c r="M4562" s="4"/>
      <c r="N4562" s="4"/>
      <c r="O4562" s="4"/>
      <c r="P4562" s="4"/>
      <c r="Q4562" s="4"/>
      <c r="R4562" s="4"/>
      <c r="S4562" s="4"/>
      <c r="T4562" s="4"/>
      <c r="U4562" s="4"/>
      <c r="V4562" s="4"/>
    </row>
    <row r="4563" spans="1:22" ht="25.5" x14ac:dyDescent="0.25">
      <c r="A4563" s="312" t="s">
        <v>2271</v>
      </c>
      <c r="B4563" s="47" t="s">
        <v>3067</v>
      </c>
      <c r="C4563" s="140">
        <v>2024</v>
      </c>
      <c r="D4563" s="332">
        <v>0.38</v>
      </c>
      <c r="E4563" s="55">
        <v>1</v>
      </c>
      <c r="F4563" s="434">
        <v>15</v>
      </c>
      <c r="G4563" s="298">
        <v>28.895630000000001</v>
      </c>
      <c r="H4563" s="289"/>
      <c r="I4563" s="4"/>
      <c r="J4563" s="4"/>
      <c r="K4563" s="4"/>
      <c r="L4563" s="4"/>
      <c r="M4563" s="4"/>
      <c r="N4563" s="4"/>
      <c r="O4563" s="4"/>
      <c r="P4563" s="4"/>
      <c r="Q4563" s="4"/>
      <c r="R4563" s="4"/>
      <c r="S4563" s="4"/>
      <c r="T4563" s="4"/>
      <c r="U4563" s="4"/>
      <c r="V4563" s="4"/>
    </row>
    <row r="4564" spans="1:22" ht="25.5" x14ac:dyDescent="0.25">
      <c r="A4564" s="312" t="s">
        <v>2271</v>
      </c>
      <c r="B4564" s="47" t="s">
        <v>3068</v>
      </c>
      <c r="C4564" s="140">
        <v>2024</v>
      </c>
      <c r="D4564" s="332">
        <v>0.38</v>
      </c>
      <c r="E4564" s="55">
        <v>1</v>
      </c>
      <c r="F4564" s="434">
        <v>6</v>
      </c>
      <c r="G4564" s="298">
        <v>30.278929999999999</v>
      </c>
      <c r="H4564" s="289"/>
      <c r="I4564" s="4"/>
      <c r="J4564" s="4"/>
      <c r="K4564" s="4"/>
      <c r="L4564" s="4"/>
      <c r="M4564" s="4"/>
      <c r="N4564" s="4"/>
      <c r="O4564" s="4"/>
      <c r="P4564" s="4"/>
      <c r="Q4564" s="4"/>
      <c r="R4564" s="4"/>
      <c r="S4564" s="4"/>
      <c r="T4564" s="4"/>
      <c r="U4564" s="4"/>
      <c r="V4564" s="4"/>
    </row>
    <row r="4565" spans="1:22" ht="38.25" x14ac:dyDescent="0.25">
      <c r="A4565" s="312" t="s">
        <v>2271</v>
      </c>
      <c r="B4565" s="47" t="s">
        <v>3069</v>
      </c>
      <c r="C4565" s="140">
        <v>2024</v>
      </c>
      <c r="D4565" s="332">
        <v>0.38</v>
      </c>
      <c r="E4565" s="55">
        <v>1</v>
      </c>
      <c r="F4565" s="434">
        <v>15</v>
      </c>
      <c r="G4565" s="298">
        <v>33.339649999999999</v>
      </c>
      <c r="H4565" s="289"/>
      <c r="I4565" s="4"/>
      <c r="J4565" s="4"/>
      <c r="K4565" s="4"/>
      <c r="L4565" s="4"/>
      <c r="M4565" s="4"/>
      <c r="N4565" s="4"/>
      <c r="O4565" s="4"/>
      <c r="P4565" s="4"/>
      <c r="Q4565" s="4"/>
      <c r="R4565" s="4"/>
      <c r="S4565" s="4"/>
      <c r="T4565" s="4"/>
      <c r="U4565" s="4"/>
      <c r="V4565" s="4"/>
    </row>
    <row r="4566" spans="1:22" ht="25.5" x14ac:dyDescent="0.25">
      <c r="A4566" s="312" t="s">
        <v>2271</v>
      </c>
      <c r="B4566" s="47" t="s">
        <v>3070</v>
      </c>
      <c r="C4566" s="140">
        <v>2024</v>
      </c>
      <c r="D4566" s="332">
        <v>0.38</v>
      </c>
      <c r="E4566" s="55">
        <v>1</v>
      </c>
      <c r="F4566" s="434">
        <v>10</v>
      </c>
      <c r="G4566" s="298">
        <v>25.791119999999999</v>
      </c>
      <c r="H4566" s="289"/>
      <c r="I4566" s="4"/>
      <c r="J4566" s="4"/>
      <c r="K4566" s="4"/>
      <c r="L4566" s="4"/>
      <c r="M4566" s="4"/>
      <c r="N4566" s="4"/>
      <c r="O4566" s="4"/>
      <c r="P4566" s="4"/>
      <c r="Q4566" s="4"/>
      <c r="R4566" s="4"/>
      <c r="S4566" s="4"/>
      <c r="T4566" s="4"/>
      <c r="U4566" s="4"/>
      <c r="V4566" s="4"/>
    </row>
    <row r="4567" spans="1:22" ht="38.25" x14ac:dyDescent="0.25">
      <c r="A4567" s="312" t="s">
        <v>2271</v>
      </c>
      <c r="B4567" s="47" t="s">
        <v>3071</v>
      </c>
      <c r="C4567" s="140">
        <v>2024</v>
      </c>
      <c r="D4567" s="332">
        <v>0.38</v>
      </c>
      <c r="E4567" s="55">
        <v>1</v>
      </c>
      <c r="F4567" s="434">
        <v>25</v>
      </c>
      <c r="G4567" s="298">
        <v>25.108730000000001</v>
      </c>
      <c r="H4567" s="289"/>
      <c r="I4567" s="4"/>
      <c r="J4567" s="4"/>
      <c r="K4567" s="4"/>
      <c r="L4567" s="4"/>
      <c r="M4567" s="4"/>
      <c r="N4567" s="4"/>
      <c r="O4567" s="4"/>
      <c r="P4567" s="4"/>
      <c r="Q4567" s="4"/>
      <c r="R4567" s="4"/>
      <c r="S4567" s="4"/>
      <c r="T4567" s="4"/>
      <c r="U4567" s="4"/>
      <c r="V4567" s="4"/>
    </row>
    <row r="4568" spans="1:22" ht="38.25" x14ac:dyDescent="0.25">
      <c r="A4568" s="312" t="s">
        <v>2271</v>
      </c>
      <c r="B4568" s="142" t="s">
        <v>3072</v>
      </c>
      <c r="C4568" s="140">
        <v>2024</v>
      </c>
      <c r="D4568" s="332">
        <v>0.38</v>
      </c>
      <c r="E4568" s="55">
        <v>1</v>
      </c>
      <c r="F4568" s="434">
        <v>8</v>
      </c>
      <c r="G4568" s="298">
        <v>25.213810000000002</v>
      </c>
      <c r="H4568" s="289"/>
      <c r="I4568" s="4"/>
      <c r="J4568" s="4"/>
      <c r="K4568" s="4"/>
      <c r="L4568" s="4"/>
      <c r="M4568" s="4"/>
      <c r="N4568" s="4"/>
      <c r="O4568" s="4"/>
      <c r="P4568" s="4"/>
      <c r="Q4568" s="4"/>
      <c r="R4568" s="4"/>
      <c r="S4568" s="4"/>
      <c r="T4568" s="4"/>
      <c r="U4568" s="4"/>
      <c r="V4568" s="4"/>
    </row>
    <row r="4569" spans="1:22" ht="38.25" x14ac:dyDescent="0.25">
      <c r="A4569" s="312" t="s">
        <v>2271</v>
      </c>
      <c r="B4569" s="142" t="s">
        <v>3073</v>
      </c>
      <c r="C4569" s="140">
        <v>2024</v>
      </c>
      <c r="D4569" s="332">
        <v>0.38</v>
      </c>
      <c r="E4569" s="55">
        <v>1</v>
      </c>
      <c r="F4569" s="434">
        <v>15</v>
      </c>
      <c r="G4569" s="298">
        <v>29.858400000000003</v>
      </c>
      <c r="H4569" s="289"/>
      <c r="I4569" s="4"/>
      <c r="J4569" s="4"/>
      <c r="K4569" s="4"/>
      <c r="L4569" s="4"/>
      <c r="M4569" s="4"/>
      <c r="N4569" s="4"/>
      <c r="O4569" s="4"/>
      <c r="P4569" s="4"/>
      <c r="Q4569" s="4"/>
      <c r="R4569" s="4"/>
      <c r="S4569" s="4"/>
      <c r="T4569" s="4"/>
      <c r="U4569" s="4"/>
      <c r="V4569" s="4"/>
    </row>
    <row r="4570" spans="1:22" ht="25.5" x14ac:dyDescent="0.25">
      <c r="A4570" s="312" t="s">
        <v>2271</v>
      </c>
      <c r="B4570" s="142" t="s">
        <v>3074</v>
      </c>
      <c r="C4570" s="140">
        <v>2024</v>
      </c>
      <c r="D4570" s="332">
        <v>0.38</v>
      </c>
      <c r="E4570" s="55">
        <v>1</v>
      </c>
      <c r="F4570" s="434">
        <v>15</v>
      </c>
      <c r="G4570" s="298">
        <v>24.96686</v>
      </c>
      <c r="H4570" s="289"/>
      <c r="I4570" s="4"/>
      <c r="J4570" s="4"/>
      <c r="K4570" s="4"/>
      <c r="L4570" s="4"/>
      <c r="M4570" s="4"/>
      <c r="N4570" s="4"/>
      <c r="O4570" s="4"/>
      <c r="P4570" s="4"/>
      <c r="Q4570" s="4"/>
      <c r="R4570" s="4"/>
      <c r="S4570" s="4"/>
      <c r="T4570" s="4"/>
      <c r="U4570" s="4"/>
      <c r="V4570" s="4"/>
    </row>
    <row r="4571" spans="1:22" ht="38.25" x14ac:dyDescent="0.25">
      <c r="A4571" s="312" t="s">
        <v>2271</v>
      </c>
      <c r="B4571" s="143" t="s">
        <v>3075</v>
      </c>
      <c r="C4571" s="140">
        <v>2024</v>
      </c>
      <c r="D4571" s="347">
        <v>0.38</v>
      </c>
      <c r="E4571" s="144">
        <v>1</v>
      </c>
      <c r="F4571" s="443">
        <v>55</v>
      </c>
      <c r="G4571" s="299">
        <v>31.14442</v>
      </c>
      <c r="H4571" s="289"/>
      <c r="I4571" s="4"/>
      <c r="J4571" s="4"/>
      <c r="K4571" s="4"/>
      <c r="L4571" s="4"/>
      <c r="M4571" s="4"/>
      <c r="N4571" s="4"/>
      <c r="O4571" s="4"/>
      <c r="P4571" s="4"/>
      <c r="Q4571" s="4"/>
      <c r="R4571" s="4"/>
      <c r="S4571" s="4"/>
      <c r="T4571" s="4"/>
      <c r="U4571" s="4"/>
      <c r="V4571" s="4"/>
    </row>
    <row r="4572" spans="1:22" ht="38.25" x14ac:dyDescent="0.25">
      <c r="A4572" s="312" t="s">
        <v>2271</v>
      </c>
      <c r="B4572" s="171" t="s">
        <v>3076</v>
      </c>
      <c r="C4572" s="140">
        <v>2024</v>
      </c>
      <c r="D4572" s="347">
        <v>0.38</v>
      </c>
      <c r="E4572" s="144">
        <v>1</v>
      </c>
      <c r="F4572" s="443">
        <v>15</v>
      </c>
      <c r="G4572" s="299">
        <v>31.14442</v>
      </c>
      <c r="H4572" s="289"/>
      <c r="I4572" s="4"/>
      <c r="J4572" s="4"/>
      <c r="K4572" s="4"/>
      <c r="L4572" s="4"/>
      <c r="M4572" s="4"/>
      <c r="N4572" s="4"/>
      <c r="O4572" s="4"/>
      <c r="P4572" s="4"/>
      <c r="Q4572" s="4"/>
      <c r="R4572" s="4"/>
      <c r="S4572" s="4"/>
      <c r="T4572" s="4"/>
      <c r="U4572" s="4"/>
      <c r="V4572" s="4"/>
    </row>
    <row r="4573" spans="1:22" ht="25.5" x14ac:dyDescent="0.25">
      <c r="A4573" s="312" t="s">
        <v>2271</v>
      </c>
      <c r="B4573" s="171" t="s">
        <v>3077</v>
      </c>
      <c r="C4573" s="140">
        <v>2024</v>
      </c>
      <c r="D4573" s="347">
        <v>0.38</v>
      </c>
      <c r="E4573" s="144">
        <v>1</v>
      </c>
      <c r="F4573" s="443">
        <v>15</v>
      </c>
      <c r="G4573" s="299">
        <v>31.14442</v>
      </c>
      <c r="H4573" s="289"/>
      <c r="I4573" s="4"/>
      <c r="J4573" s="4"/>
      <c r="K4573" s="4"/>
      <c r="L4573" s="4"/>
      <c r="M4573" s="4"/>
      <c r="N4573" s="4"/>
      <c r="O4573" s="4"/>
      <c r="P4573" s="4"/>
      <c r="Q4573" s="4"/>
      <c r="R4573" s="4"/>
      <c r="S4573" s="4"/>
      <c r="T4573" s="4"/>
      <c r="U4573" s="4"/>
      <c r="V4573" s="4"/>
    </row>
    <row r="4574" spans="1:22" ht="25.5" x14ac:dyDescent="0.25">
      <c r="A4574" s="312" t="s">
        <v>2271</v>
      </c>
      <c r="B4574" s="33" t="s">
        <v>3078</v>
      </c>
      <c r="C4574" s="140">
        <v>2024</v>
      </c>
      <c r="D4574" s="332">
        <v>0.38</v>
      </c>
      <c r="E4574" s="55">
        <v>1</v>
      </c>
      <c r="F4574" s="434">
        <v>15</v>
      </c>
      <c r="G4574" s="300">
        <v>34.29477</v>
      </c>
      <c r="H4574" s="289"/>
      <c r="I4574" s="4"/>
      <c r="J4574" s="4"/>
      <c r="K4574" s="4"/>
      <c r="L4574" s="4"/>
      <c r="M4574" s="4"/>
      <c r="N4574" s="4"/>
      <c r="O4574" s="4"/>
      <c r="P4574" s="4"/>
      <c r="Q4574" s="4"/>
      <c r="R4574" s="4"/>
      <c r="S4574" s="4"/>
      <c r="T4574" s="4"/>
      <c r="U4574" s="4"/>
      <c r="V4574" s="4"/>
    </row>
    <row r="4575" spans="1:22" ht="25.5" x14ac:dyDescent="0.25">
      <c r="A4575" s="312" t="s">
        <v>2271</v>
      </c>
      <c r="B4575" s="33" t="s">
        <v>1174</v>
      </c>
      <c r="C4575" s="140">
        <v>2024</v>
      </c>
      <c r="D4575" s="323">
        <v>0.4</v>
      </c>
      <c r="E4575" s="55">
        <v>1</v>
      </c>
      <c r="F4575" s="434">
        <v>5</v>
      </c>
      <c r="G4575" s="300">
        <v>30.611879999999999</v>
      </c>
      <c r="H4575" s="289"/>
      <c r="I4575" s="4"/>
      <c r="J4575" s="4"/>
      <c r="K4575" s="4"/>
      <c r="L4575" s="4"/>
      <c r="M4575" s="4"/>
      <c r="N4575" s="4"/>
      <c r="O4575" s="4"/>
      <c r="P4575" s="4"/>
      <c r="Q4575" s="4"/>
      <c r="R4575" s="4"/>
      <c r="S4575" s="4"/>
      <c r="T4575" s="4"/>
      <c r="U4575" s="4"/>
      <c r="V4575" s="4"/>
    </row>
    <row r="4576" spans="1:22" ht="38.25" x14ac:dyDescent="0.25">
      <c r="A4576" s="312" t="s">
        <v>2271</v>
      </c>
      <c r="B4576" s="33" t="s">
        <v>1175</v>
      </c>
      <c r="C4576" s="140">
        <v>2024</v>
      </c>
      <c r="D4576" s="323">
        <v>0.4</v>
      </c>
      <c r="E4576" s="55">
        <v>1</v>
      </c>
      <c r="F4576" s="434">
        <v>15</v>
      </c>
      <c r="G4576" s="300">
        <v>59.980080000000001</v>
      </c>
      <c r="H4576" s="289"/>
      <c r="I4576" s="4"/>
      <c r="J4576" s="4"/>
      <c r="K4576" s="4"/>
      <c r="L4576" s="4"/>
      <c r="M4576" s="4"/>
      <c r="N4576" s="4"/>
      <c r="O4576" s="4"/>
      <c r="P4576" s="4"/>
      <c r="Q4576" s="4"/>
      <c r="R4576" s="4"/>
      <c r="S4576" s="4"/>
      <c r="T4576" s="4"/>
      <c r="U4576" s="4"/>
      <c r="V4576" s="4"/>
    </row>
    <row r="4577" spans="1:22" x14ac:dyDescent="0.25">
      <c r="A4577" s="312" t="s">
        <v>2271</v>
      </c>
      <c r="B4577" s="33" t="s">
        <v>1554</v>
      </c>
      <c r="C4577" s="140">
        <v>2024</v>
      </c>
      <c r="D4577" s="332">
        <v>0.38</v>
      </c>
      <c r="E4577" s="55">
        <v>1</v>
      </c>
      <c r="F4577" s="434">
        <v>15</v>
      </c>
      <c r="G4577" s="300">
        <v>100.12432</v>
      </c>
      <c r="H4577" s="289"/>
      <c r="I4577" s="4"/>
      <c r="J4577" s="4"/>
      <c r="K4577" s="4"/>
      <c r="L4577" s="4"/>
      <c r="M4577" s="4"/>
      <c r="N4577" s="4"/>
      <c r="O4577" s="4"/>
      <c r="P4577" s="4"/>
      <c r="Q4577" s="4"/>
      <c r="R4577" s="4"/>
      <c r="S4577" s="4"/>
      <c r="T4577" s="4"/>
      <c r="U4577" s="4"/>
      <c r="V4577" s="4"/>
    </row>
    <row r="4578" spans="1:22" x14ac:dyDescent="0.25">
      <c r="A4578" s="312" t="s">
        <v>2271</v>
      </c>
      <c r="B4578" s="33" t="s">
        <v>1555</v>
      </c>
      <c r="C4578" s="140">
        <v>2024</v>
      </c>
      <c r="D4578" s="332">
        <v>0.38</v>
      </c>
      <c r="E4578" s="55">
        <v>1</v>
      </c>
      <c r="F4578" s="434">
        <v>15</v>
      </c>
      <c r="G4578" s="300">
        <v>20.252130000000001</v>
      </c>
      <c r="H4578" s="289"/>
      <c r="I4578" s="4"/>
      <c r="J4578" s="4"/>
      <c r="K4578" s="4"/>
      <c r="L4578" s="4"/>
      <c r="M4578" s="4"/>
      <c r="N4578" s="4"/>
      <c r="O4578" s="4"/>
      <c r="P4578" s="4"/>
      <c r="Q4578" s="4"/>
      <c r="R4578" s="4"/>
      <c r="S4578" s="4"/>
      <c r="T4578" s="4"/>
      <c r="U4578" s="4"/>
      <c r="V4578" s="4"/>
    </row>
    <row r="4579" spans="1:22" x14ac:dyDescent="0.25">
      <c r="A4579" s="312" t="s">
        <v>2271</v>
      </c>
      <c r="B4579" s="33" t="s">
        <v>1556</v>
      </c>
      <c r="C4579" s="140">
        <v>2024</v>
      </c>
      <c r="D4579" s="332">
        <v>0.38</v>
      </c>
      <c r="E4579" s="55">
        <v>1</v>
      </c>
      <c r="F4579" s="434">
        <v>15</v>
      </c>
      <c r="G4579" s="300">
        <v>20.252130000000001</v>
      </c>
      <c r="H4579" s="289"/>
      <c r="I4579" s="4"/>
      <c r="J4579" s="4"/>
      <c r="K4579" s="4"/>
      <c r="L4579" s="4"/>
      <c r="M4579" s="4"/>
      <c r="N4579" s="4"/>
      <c r="O4579" s="4"/>
      <c r="P4579" s="4"/>
      <c r="Q4579" s="4"/>
      <c r="R4579" s="4"/>
      <c r="S4579" s="4"/>
      <c r="T4579" s="4"/>
      <c r="U4579" s="4"/>
      <c r="V4579" s="4"/>
    </row>
    <row r="4580" spans="1:22" x14ac:dyDescent="0.25">
      <c r="A4580" s="312" t="s">
        <v>2271</v>
      </c>
      <c r="B4580" s="33" t="s">
        <v>1557</v>
      </c>
      <c r="C4580" s="140">
        <v>2024</v>
      </c>
      <c r="D4580" s="332">
        <v>0.38</v>
      </c>
      <c r="E4580" s="55">
        <v>1</v>
      </c>
      <c r="F4580" s="434">
        <v>15</v>
      </c>
      <c r="G4580" s="300">
        <v>20.252130000000001</v>
      </c>
      <c r="H4580" s="289"/>
      <c r="I4580" s="4"/>
      <c r="J4580" s="4"/>
      <c r="K4580" s="4"/>
      <c r="L4580" s="4"/>
      <c r="M4580" s="4"/>
      <c r="N4580" s="4"/>
      <c r="O4580" s="4"/>
      <c r="P4580" s="4"/>
      <c r="Q4580" s="4"/>
      <c r="R4580" s="4"/>
      <c r="S4580" s="4"/>
      <c r="T4580" s="4"/>
      <c r="U4580" s="4"/>
      <c r="V4580" s="4"/>
    </row>
    <row r="4581" spans="1:22" x14ac:dyDescent="0.25">
      <c r="A4581" s="312" t="s">
        <v>2271</v>
      </c>
      <c r="B4581" s="33" t="s">
        <v>1558</v>
      </c>
      <c r="C4581" s="140">
        <v>2024</v>
      </c>
      <c r="D4581" s="332">
        <v>0.38</v>
      </c>
      <c r="E4581" s="55">
        <v>1</v>
      </c>
      <c r="F4581" s="434">
        <v>15</v>
      </c>
      <c r="G4581" s="300">
        <v>20.252130000000001</v>
      </c>
      <c r="H4581" s="289"/>
      <c r="I4581" s="4"/>
      <c r="J4581" s="4"/>
      <c r="K4581" s="4"/>
      <c r="L4581" s="4"/>
      <c r="M4581" s="4"/>
      <c r="N4581" s="4"/>
      <c r="O4581" s="4"/>
      <c r="P4581" s="4"/>
      <c r="Q4581" s="4"/>
      <c r="R4581" s="4"/>
      <c r="S4581" s="4"/>
      <c r="T4581" s="4"/>
      <c r="U4581" s="4"/>
      <c r="V4581" s="4"/>
    </row>
    <row r="4582" spans="1:22" x14ac:dyDescent="0.25">
      <c r="A4582" s="312" t="s">
        <v>2271</v>
      </c>
      <c r="B4582" s="33" t="s">
        <v>3079</v>
      </c>
      <c r="C4582" s="140">
        <v>2024</v>
      </c>
      <c r="D4582" s="332">
        <v>0.38</v>
      </c>
      <c r="E4582" s="55">
        <v>1</v>
      </c>
      <c r="F4582" s="434">
        <v>15</v>
      </c>
      <c r="G4582" s="300">
        <v>32.724730000000001</v>
      </c>
      <c r="H4582" s="289"/>
      <c r="I4582" s="4"/>
      <c r="J4582" s="4"/>
      <c r="K4582" s="4"/>
      <c r="L4582" s="4"/>
      <c r="M4582" s="4"/>
      <c r="N4582" s="4"/>
      <c r="O4582" s="4"/>
      <c r="P4582" s="4"/>
      <c r="Q4582" s="4"/>
      <c r="R4582" s="4"/>
      <c r="S4582" s="4"/>
      <c r="T4582" s="4"/>
      <c r="U4582" s="4"/>
      <c r="V4582" s="4"/>
    </row>
    <row r="4583" spans="1:22" ht="25.5" x14ac:dyDescent="0.25">
      <c r="A4583" s="312" t="s">
        <v>2271</v>
      </c>
      <c r="B4583" s="33" t="s">
        <v>1178</v>
      </c>
      <c r="C4583" s="140">
        <v>2024</v>
      </c>
      <c r="D4583" s="323">
        <v>0.4</v>
      </c>
      <c r="E4583" s="55">
        <v>1</v>
      </c>
      <c r="F4583" s="434">
        <v>15</v>
      </c>
      <c r="G4583" s="300">
        <v>31.755800000000001</v>
      </c>
      <c r="H4583" s="289"/>
      <c r="I4583" s="4"/>
      <c r="J4583" s="4"/>
      <c r="K4583" s="4"/>
      <c r="L4583" s="4"/>
      <c r="M4583" s="4"/>
      <c r="N4583" s="4"/>
      <c r="O4583" s="4"/>
      <c r="P4583" s="4"/>
      <c r="Q4583" s="4"/>
      <c r="R4583" s="4"/>
      <c r="S4583" s="4"/>
      <c r="T4583" s="4"/>
      <c r="U4583" s="4"/>
      <c r="V4583" s="4"/>
    </row>
    <row r="4584" spans="1:22" x14ac:dyDescent="0.25">
      <c r="A4584" s="312" t="s">
        <v>2271</v>
      </c>
      <c r="B4584" s="33" t="s">
        <v>3080</v>
      </c>
      <c r="C4584" s="140">
        <v>2024</v>
      </c>
      <c r="D4584" s="332">
        <v>0.38</v>
      </c>
      <c r="E4584" s="55">
        <v>1</v>
      </c>
      <c r="F4584" s="434">
        <v>150</v>
      </c>
      <c r="G4584" s="300">
        <v>44.795430000000003</v>
      </c>
      <c r="H4584" s="289"/>
      <c r="I4584" s="4"/>
      <c r="J4584" s="4"/>
      <c r="K4584" s="4"/>
      <c r="L4584" s="4"/>
      <c r="M4584" s="4"/>
      <c r="N4584" s="4"/>
      <c r="O4584" s="4"/>
      <c r="P4584" s="4"/>
      <c r="Q4584" s="4"/>
      <c r="R4584" s="4"/>
      <c r="S4584" s="4"/>
      <c r="T4584" s="4"/>
      <c r="U4584" s="4"/>
      <c r="V4584" s="4"/>
    </row>
    <row r="4585" spans="1:22" x14ac:dyDescent="0.25">
      <c r="A4585" s="312" t="s">
        <v>2271</v>
      </c>
      <c r="B4585" s="33" t="s">
        <v>1559</v>
      </c>
      <c r="C4585" s="140">
        <v>2024</v>
      </c>
      <c r="D4585" s="332">
        <v>0.38</v>
      </c>
      <c r="E4585" s="55">
        <v>1</v>
      </c>
      <c r="F4585" s="434">
        <v>15</v>
      </c>
      <c r="G4585" s="300">
        <v>29.079619999999998</v>
      </c>
      <c r="H4585" s="289"/>
      <c r="I4585" s="4"/>
      <c r="J4585" s="4"/>
      <c r="K4585" s="4"/>
      <c r="L4585" s="4"/>
      <c r="M4585" s="4"/>
      <c r="N4585" s="4"/>
      <c r="O4585" s="4"/>
      <c r="P4585" s="4"/>
      <c r="Q4585" s="4"/>
      <c r="R4585" s="4"/>
      <c r="S4585" s="4"/>
      <c r="T4585" s="4"/>
      <c r="U4585" s="4"/>
      <c r="V4585" s="4"/>
    </row>
    <row r="4586" spans="1:22" x14ac:dyDescent="0.25">
      <c r="A4586" s="312" t="s">
        <v>2271</v>
      </c>
      <c r="B4586" s="33" t="s">
        <v>1560</v>
      </c>
      <c r="C4586" s="140">
        <v>2024</v>
      </c>
      <c r="D4586" s="332">
        <v>0.38</v>
      </c>
      <c r="E4586" s="55">
        <v>1</v>
      </c>
      <c r="F4586" s="434">
        <v>15</v>
      </c>
      <c r="G4586" s="300">
        <v>28.959140000000001</v>
      </c>
      <c r="H4586" s="289"/>
      <c r="I4586" s="4"/>
      <c r="J4586" s="4"/>
      <c r="K4586" s="4"/>
      <c r="L4586" s="4"/>
      <c r="M4586" s="4"/>
      <c r="N4586" s="4"/>
      <c r="O4586" s="4"/>
      <c r="P4586" s="4"/>
      <c r="Q4586" s="4"/>
      <c r="R4586" s="4"/>
      <c r="S4586" s="4"/>
      <c r="T4586" s="4"/>
      <c r="U4586" s="4"/>
      <c r="V4586" s="4"/>
    </row>
    <row r="4587" spans="1:22" x14ac:dyDescent="0.25">
      <c r="A4587" s="312" t="s">
        <v>2271</v>
      </c>
      <c r="B4587" s="33" t="s">
        <v>1561</v>
      </c>
      <c r="C4587" s="140">
        <v>2024</v>
      </c>
      <c r="D4587" s="325">
        <v>0.4</v>
      </c>
      <c r="E4587" s="55">
        <v>1</v>
      </c>
      <c r="F4587" s="434">
        <v>15</v>
      </c>
      <c r="G4587" s="300">
        <v>27.15212</v>
      </c>
      <c r="H4587" s="289"/>
      <c r="I4587" s="4"/>
      <c r="J4587" s="4"/>
      <c r="K4587" s="4"/>
      <c r="L4587" s="4"/>
      <c r="M4587" s="4"/>
      <c r="N4587" s="4"/>
      <c r="O4587" s="4"/>
      <c r="P4587" s="4"/>
      <c r="Q4587" s="4"/>
      <c r="R4587" s="4"/>
      <c r="S4587" s="4"/>
      <c r="T4587" s="4"/>
      <c r="U4587" s="4"/>
      <c r="V4587" s="4"/>
    </row>
    <row r="4588" spans="1:22" x14ac:dyDescent="0.25">
      <c r="A4588" s="312" t="s">
        <v>2271</v>
      </c>
      <c r="B4588" s="33" t="s">
        <v>3081</v>
      </c>
      <c r="C4588" s="140">
        <v>2024</v>
      </c>
      <c r="D4588" s="332">
        <v>0.38</v>
      </c>
      <c r="E4588" s="55">
        <v>1</v>
      </c>
      <c r="F4588" s="434">
        <v>15</v>
      </c>
      <c r="G4588" s="300">
        <v>32.4527</v>
      </c>
      <c r="H4588" s="289"/>
      <c r="I4588" s="4"/>
      <c r="J4588" s="4"/>
      <c r="K4588" s="4"/>
      <c r="L4588" s="4"/>
      <c r="M4588" s="4"/>
      <c r="N4588" s="4"/>
      <c r="O4588" s="4"/>
      <c r="P4588" s="4"/>
      <c r="Q4588" s="4"/>
      <c r="R4588" s="4"/>
      <c r="S4588" s="4"/>
      <c r="T4588" s="4"/>
      <c r="U4588" s="4"/>
      <c r="V4588" s="4"/>
    </row>
    <row r="4589" spans="1:22" x14ac:dyDescent="0.25">
      <c r="A4589" s="312" t="s">
        <v>2271</v>
      </c>
      <c r="B4589" s="33" t="s">
        <v>1182</v>
      </c>
      <c r="C4589" s="140">
        <v>2024</v>
      </c>
      <c r="D4589" s="323">
        <v>0.4</v>
      </c>
      <c r="E4589" s="55">
        <v>1</v>
      </c>
      <c r="F4589" s="434">
        <v>15</v>
      </c>
      <c r="G4589" s="300">
        <v>31.791910000000001</v>
      </c>
      <c r="H4589" s="289"/>
      <c r="I4589" s="4"/>
      <c r="J4589" s="4"/>
      <c r="K4589" s="4"/>
      <c r="L4589" s="4"/>
      <c r="M4589" s="4"/>
      <c r="N4589" s="4"/>
      <c r="O4589" s="4"/>
      <c r="P4589" s="4"/>
      <c r="Q4589" s="4"/>
      <c r="R4589" s="4"/>
      <c r="S4589" s="4"/>
      <c r="T4589" s="4"/>
      <c r="U4589" s="4"/>
      <c r="V4589" s="4"/>
    </row>
    <row r="4590" spans="1:22" ht="25.5" x14ac:dyDescent="0.25">
      <c r="A4590" s="312" t="s">
        <v>2271</v>
      </c>
      <c r="B4590" s="33" t="s">
        <v>3082</v>
      </c>
      <c r="C4590" s="140">
        <v>2024</v>
      </c>
      <c r="D4590" s="332">
        <v>0.38</v>
      </c>
      <c r="E4590" s="55">
        <v>1</v>
      </c>
      <c r="F4590" s="434">
        <v>15</v>
      </c>
      <c r="G4590" s="300">
        <v>27.874939999999999</v>
      </c>
      <c r="H4590" s="289"/>
      <c r="I4590" s="4"/>
      <c r="J4590" s="4"/>
      <c r="K4590" s="4"/>
      <c r="L4590" s="4"/>
      <c r="M4590" s="4"/>
      <c r="N4590" s="4"/>
      <c r="O4590" s="4"/>
      <c r="P4590" s="4"/>
      <c r="Q4590" s="4"/>
      <c r="R4590" s="4"/>
      <c r="S4590" s="4"/>
      <c r="T4590" s="4"/>
      <c r="U4590" s="4"/>
      <c r="V4590" s="4"/>
    </row>
    <row r="4591" spans="1:22" ht="25.5" x14ac:dyDescent="0.25">
      <c r="A4591" s="312" t="s">
        <v>2271</v>
      </c>
      <c r="B4591" s="33" t="s">
        <v>3083</v>
      </c>
      <c r="C4591" s="140">
        <v>2024</v>
      </c>
      <c r="D4591" s="332">
        <v>0.38</v>
      </c>
      <c r="E4591" s="55">
        <v>1</v>
      </c>
      <c r="F4591" s="434">
        <v>15</v>
      </c>
      <c r="G4591" s="300">
        <v>29.079619999999998</v>
      </c>
      <c r="H4591" s="289"/>
      <c r="I4591" s="4"/>
      <c r="J4591" s="4"/>
      <c r="K4591" s="4"/>
      <c r="L4591" s="4"/>
      <c r="M4591" s="4"/>
      <c r="N4591" s="4"/>
      <c r="O4591" s="4"/>
      <c r="P4591" s="4"/>
      <c r="Q4591" s="4"/>
      <c r="R4591" s="4"/>
      <c r="S4591" s="4"/>
      <c r="T4591" s="4"/>
      <c r="U4591" s="4"/>
      <c r="V4591" s="4"/>
    </row>
    <row r="4592" spans="1:22" ht="38.25" x14ac:dyDescent="0.25">
      <c r="A4592" s="312" t="s">
        <v>2271</v>
      </c>
      <c r="B4592" s="33" t="s">
        <v>3084</v>
      </c>
      <c r="C4592" s="140">
        <v>2024</v>
      </c>
      <c r="D4592" s="332">
        <v>0.38</v>
      </c>
      <c r="E4592" s="55">
        <v>1</v>
      </c>
      <c r="F4592" s="434">
        <v>15</v>
      </c>
      <c r="G4592" s="300">
        <v>26.22261</v>
      </c>
      <c r="H4592" s="289"/>
      <c r="I4592" s="4"/>
      <c r="J4592" s="4"/>
      <c r="K4592" s="4"/>
      <c r="L4592" s="4"/>
      <c r="M4592" s="4"/>
      <c r="N4592" s="4"/>
      <c r="O4592" s="4"/>
      <c r="P4592" s="4"/>
      <c r="Q4592" s="4"/>
      <c r="R4592" s="4"/>
      <c r="S4592" s="4"/>
      <c r="T4592" s="4"/>
      <c r="U4592" s="4"/>
      <c r="V4592" s="4"/>
    </row>
    <row r="4593" spans="1:22" ht="25.5" x14ac:dyDescent="0.25">
      <c r="A4593" s="312" t="s">
        <v>2271</v>
      </c>
      <c r="B4593" s="33" t="s">
        <v>3085</v>
      </c>
      <c r="C4593" s="140">
        <v>2024</v>
      </c>
      <c r="D4593" s="332">
        <v>0.38</v>
      </c>
      <c r="E4593" s="55">
        <v>1</v>
      </c>
      <c r="F4593" s="434">
        <v>10</v>
      </c>
      <c r="G4593" s="300">
        <v>26.88597</v>
      </c>
      <c r="H4593" s="289"/>
      <c r="I4593" s="4"/>
      <c r="J4593" s="4"/>
      <c r="K4593" s="4"/>
      <c r="L4593" s="4"/>
      <c r="M4593" s="4"/>
      <c r="N4593" s="4"/>
      <c r="O4593" s="4"/>
      <c r="P4593" s="4"/>
      <c r="Q4593" s="4"/>
      <c r="R4593" s="4"/>
      <c r="S4593" s="4"/>
      <c r="T4593" s="4"/>
      <c r="U4593" s="4"/>
      <c r="V4593" s="4"/>
    </row>
    <row r="4594" spans="1:22" ht="25.5" x14ac:dyDescent="0.25">
      <c r="A4594" s="312" t="s">
        <v>2271</v>
      </c>
      <c r="B4594" s="33" t="s">
        <v>3086</v>
      </c>
      <c r="C4594" s="140">
        <v>2024</v>
      </c>
      <c r="D4594" s="332">
        <v>0.38</v>
      </c>
      <c r="E4594" s="55">
        <v>1</v>
      </c>
      <c r="F4594" s="434">
        <v>25</v>
      </c>
      <c r="G4594" s="300">
        <v>26.425249999999998</v>
      </c>
      <c r="H4594" s="289"/>
      <c r="I4594" s="4"/>
      <c r="J4594" s="4"/>
      <c r="K4594" s="4"/>
      <c r="L4594" s="4"/>
      <c r="M4594" s="4"/>
      <c r="N4594" s="4"/>
      <c r="O4594" s="4"/>
      <c r="P4594" s="4"/>
      <c r="Q4594" s="4"/>
      <c r="R4594" s="4"/>
      <c r="S4594" s="4"/>
      <c r="T4594" s="4"/>
      <c r="U4594" s="4"/>
      <c r="V4594" s="4"/>
    </row>
    <row r="4595" spans="1:22" x14ac:dyDescent="0.25">
      <c r="A4595" s="312" t="s">
        <v>2271</v>
      </c>
      <c r="B4595" s="33" t="s">
        <v>3087</v>
      </c>
      <c r="C4595" s="140">
        <v>2024</v>
      </c>
      <c r="D4595" s="332">
        <v>0.38</v>
      </c>
      <c r="E4595" s="55">
        <v>1</v>
      </c>
      <c r="F4595" s="434">
        <v>60</v>
      </c>
      <c r="G4595" s="300">
        <v>55.720329999999997</v>
      </c>
      <c r="H4595" s="289"/>
      <c r="I4595" s="4"/>
      <c r="J4595" s="4"/>
      <c r="K4595" s="4"/>
      <c r="L4595" s="4"/>
      <c r="M4595" s="4"/>
      <c r="N4595" s="4"/>
      <c r="O4595" s="4"/>
      <c r="P4595" s="4"/>
      <c r="Q4595" s="4"/>
      <c r="R4595" s="4"/>
      <c r="S4595" s="4"/>
      <c r="T4595" s="4"/>
      <c r="U4595" s="4"/>
      <c r="V4595" s="4"/>
    </row>
    <row r="4596" spans="1:22" x14ac:dyDescent="0.25">
      <c r="A4596" s="312" t="s">
        <v>2271</v>
      </c>
      <c r="B4596" s="33" t="s">
        <v>3088</v>
      </c>
      <c r="C4596" s="140">
        <v>2024</v>
      </c>
      <c r="D4596" s="332">
        <v>0.38</v>
      </c>
      <c r="E4596" s="55">
        <v>1</v>
      </c>
      <c r="F4596" s="434">
        <v>2.4</v>
      </c>
      <c r="G4596" s="300">
        <v>25.721399999999999</v>
      </c>
      <c r="H4596" s="289"/>
      <c r="I4596" s="4"/>
      <c r="J4596" s="4"/>
      <c r="K4596" s="4"/>
      <c r="L4596" s="4"/>
      <c r="M4596" s="4"/>
      <c r="N4596" s="4"/>
      <c r="O4596" s="4"/>
      <c r="P4596" s="4"/>
      <c r="Q4596" s="4"/>
      <c r="R4596" s="4"/>
      <c r="S4596" s="4"/>
      <c r="T4596" s="4"/>
      <c r="U4596" s="4"/>
      <c r="V4596" s="4"/>
    </row>
    <row r="4597" spans="1:22" ht="38.25" x14ac:dyDescent="0.25">
      <c r="A4597" s="312" t="s">
        <v>2271</v>
      </c>
      <c r="B4597" s="33" t="s">
        <v>3089</v>
      </c>
      <c r="C4597" s="140">
        <v>2024</v>
      </c>
      <c r="D4597" s="332">
        <v>0.38</v>
      </c>
      <c r="E4597" s="55">
        <v>1</v>
      </c>
      <c r="F4597" s="434">
        <v>15</v>
      </c>
      <c r="G4597" s="300">
        <v>29.453199999999999</v>
      </c>
      <c r="H4597" s="289"/>
      <c r="I4597" s="4"/>
      <c r="J4597" s="4"/>
      <c r="K4597" s="4"/>
      <c r="L4597" s="4"/>
      <c r="M4597" s="4"/>
      <c r="N4597" s="4"/>
      <c r="O4597" s="4"/>
      <c r="P4597" s="4"/>
      <c r="Q4597" s="4"/>
      <c r="R4597" s="4"/>
      <c r="S4597" s="4"/>
      <c r="T4597" s="4"/>
      <c r="U4597" s="4"/>
      <c r="V4597" s="4"/>
    </row>
    <row r="4598" spans="1:22" ht="25.5" x14ac:dyDescent="0.25">
      <c r="A4598" s="312" t="s">
        <v>2271</v>
      </c>
      <c r="B4598" s="33" t="s">
        <v>3090</v>
      </c>
      <c r="C4598" s="140">
        <v>2024</v>
      </c>
      <c r="D4598" s="332">
        <v>0.38</v>
      </c>
      <c r="E4598" s="55">
        <v>1</v>
      </c>
      <c r="F4598" s="434">
        <v>15</v>
      </c>
      <c r="G4598" s="300">
        <v>29.453199999999999</v>
      </c>
      <c r="H4598" s="289"/>
      <c r="I4598" s="4"/>
      <c r="J4598" s="4"/>
      <c r="K4598" s="4"/>
      <c r="L4598" s="4"/>
      <c r="M4598" s="4"/>
      <c r="N4598" s="4"/>
      <c r="O4598" s="4"/>
      <c r="P4598" s="4"/>
      <c r="Q4598" s="4"/>
      <c r="R4598" s="4"/>
      <c r="S4598" s="4"/>
      <c r="T4598" s="4"/>
      <c r="U4598" s="4"/>
      <c r="V4598" s="4"/>
    </row>
    <row r="4599" spans="1:22" ht="38.25" x14ac:dyDescent="0.25">
      <c r="A4599" s="312" t="s">
        <v>2271</v>
      </c>
      <c r="B4599" s="33" t="s">
        <v>3091</v>
      </c>
      <c r="C4599" s="140">
        <v>2024</v>
      </c>
      <c r="D4599" s="332">
        <v>0.38</v>
      </c>
      <c r="E4599" s="55">
        <v>1</v>
      </c>
      <c r="F4599" s="434">
        <v>15</v>
      </c>
      <c r="G4599" s="300">
        <v>35.031599999999997</v>
      </c>
      <c r="H4599" s="289"/>
      <c r="I4599" s="4"/>
      <c r="J4599" s="4"/>
      <c r="K4599" s="4"/>
      <c r="L4599" s="4"/>
      <c r="M4599" s="4"/>
      <c r="N4599" s="4"/>
      <c r="O4599" s="4"/>
      <c r="P4599" s="4"/>
      <c r="Q4599" s="4"/>
      <c r="R4599" s="4"/>
      <c r="S4599" s="4"/>
      <c r="T4599" s="4"/>
      <c r="U4599" s="4"/>
      <c r="V4599" s="4"/>
    </row>
    <row r="4600" spans="1:22" ht="25.5" x14ac:dyDescent="0.25">
      <c r="A4600" s="312" t="s">
        <v>2271</v>
      </c>
      <c r="B4600" s="33" t="s">
        <v>3092</v>
      </c>
      <c r="C4600" s="140">
        <v>2024</v>
      </c>
      <c r="D4600" s="332">
        <v>0.38</v>
      </c>
      <c r="E4600" s="55">
        <v>1</v>
      </c>
      <c r="F4600" s="434">
        <v>15</v>
      </c>
      <c r="G4600" s="300">
        <v>39.536149999999999</v>
      </c>
      <c r="H4600" s="289"/>
      <c r="I4600" s="4"/>
      <c r="J4600" s="4"/>
      <c r="K4600" s="4"/>
      <c r="L4600" s="4"/>
      <c r="M4600" s="4"/>
      <c r="N4600" s="4"/>
      <c r="O4600" s="4"/>
      <c r="P4600" s="4"/>
      <c r="Q4600" s="4"/>
      <c r="R4600" s="4"/>
      <c r="S4600" s="4"/>
      <c r="T4600" s="4"/>
      <c r="U4600" s="4"/>
      <c r="V4600" s="4"/>
    </row>
    <row r="4601" spans="1:22" ht="25.5" x14ac:dyDescent="0.25">
      <c r="A4601" s="312" t="s">
        <v>2271</v>
      </c>
      <c r="B4601" s="33" t="s">
        <v>3093</v>
      </c>
      <c r="C4601" s="140">
        <v>2024</v>
      </c>
      <c r="D4601" s="332">
        <v>0.38</v>
      </c>
      <c r="E4601" s="55">
        <v>1</v>
      </c>
      <c r="F4601" s="434">
        <v>15</v>
      </c>
      <c r="G4601" s="300">
        <v>31.596699999999998</v>
      </c>
      <c r="H4601" s="289"/>
      <c r="I4601" s="4"/>
      <c r="J4601" s="4"/>
      <c r="K4601" s="4"/>
      <c r="L4601" s="4"/>
      <c r="M4601" s="4"/>
      <c r="N4601" s="4"/>
      <c r="O4601" s="4"/>
      <c r="P4601" s="4"/>
      <c r="Q4601" s="4"/>
      <c r="R4601" s="4"/>
      <c r="S4601" s="4"/>
      <c r="T4601" s="4"/>
      <c r="U4601" s="4"/>
      <c r="V4601" s="4"/>
    </row>
    <row r="4602" spans="1:22" ht="25.5" x14ac:dyDescent="0.25">
      <c r="A4602" s="312" t="s">
        <v>2271</v>
      </c>
      <c r="B4602" s="33" t="s">
        <v>3094</v>
      </c>
      <c r="C4602" s="140">
        <v>2024</v>
      </c>
      <c r="D4602" s="332">
        <v>0.38</v>
      </c>
      <c r="E4602" s="55">
        <v>1</v>
      </c>
      <c r="F4602" s="434">
        <v>6</v>
      </c>
      <c r="G4602" s="300">
        <v>27.6187</v>
      </c>
      <c r="H4602" s="289"/>
      <c r="I4602" s="4"/>
      <c r="J4602" s="4"/>
      <c r="K4602" s="4"/>
      <c r="L4602" s="4"/>
      <c r="M4602" s="4"/>
      <c r="N4602" s="4"/>
      <c r="O4602" s="4"/>
      <c r="P4602" s="4"/>
      <c r="Q4602" s="4"/>
      <c r="R4602" s="4"/>
      <c r="S4602" s="4"/>
      <c r="T4602" s="4"/>
      <c r="U4602" s="4"/>
      <c r="V4602" s="4"/>
    </row>
    <row r="4603" spans="1:22" ht="38.25" x14ac:dyDescent="0.25">
      <c r="A4603" s="174" t="s">
        <v>2271</v>
      </c>
      <c r="B4603" s="313" t="s">
        <v>3095</v>
      </c>
      <c r="C4603" s="314">
        <v>2024</v>
      </c>
      <c r="D4603" s="333">
        <v>0.38</v>
      </c>
      <c r="E4603" s="167">
        <v>1</v>
      </c>
      <c r="F4603" s="446">
        <v>15</v>
      </c>
      <c r="G4603" s="315">
        <v>27.984159999999999</v>
      </c>
      <c r="H4603" s="289"/>
      <c r="I4603" s="4"/>
      <c r="J4603" s="4"/>
      <c r="K4603" s="4"/>
      <c r="L4603" s="4"/>
      <c r="M4603" s="4"/>
      <c r="N4603" s="4"/>
      <c r="O4603" s="4"/>
      <c r="P4603" s="4"/>
      <c r="Q4603" s="4"/>
      <c r="R4603" s="4"/>
      <c r="S4603" s="4"/>
      <c r="T4603" s="4"/>
      <c r="U4603" s="4"/>
      <c r="V4603" s="4"/>
    </row>
    <row r="4604" spans="1:22" ht="25.5" x14ac:dyDescent="0.25">
      <c r="A4604" s="176" t="s">
        <v>2271</v>
      </c>
      <c r="B4604" s="316" t="s">
        <v>3096</v>
      </c>
      <c r="C4604" s="317">
        <v>2024</v>
      </c>
      <c r="D4604" s="348">
        <v>0.38</v>
      </c>
      <c r="E4604" s="177">
        <v>1</v>
      </c>
      <c r="F4604" s="447">
        <v>10</v>
      </c>
      <c r="G4604" s="318">
        <v>28.124860000000002</v>
      </c>
      <c r="H4604" s="289"/>
      <c r="I4604" s="4"/>
      <c r="J4604" s="4"/>
      <c r="K4604" s="4"/>
      <c r="L4604" s="4"/>
      <c r="M4604" s="4"/>
      <c r="N4604" s="4"/>
      <c r="O4604" s="4"/>
      <c r="P4604" s="4"/>
      <c r="Q4604" s="4"/>
      <c r="R4604" s="4"/>
      <c r="S4604" s="4"/>
      <c r="T4604" s="4"/>
      <c r="U4604" s="4"/>
      <c r="V4604" s="4"/>
    </row>
    <row r="4605" spans="1:22" ht="38.25" x14ac:dyDescent="0.25">
      <c r="A4605" s="312" t="s">
        <v>2271</v>
      </c>
      <c r="B4605" s="33" t="s">
        <v>3097</v>
      </c>
      <c r="C4605" s="140">
        <v>2024</v>
      </c>
      <c r="D4605" s="332">
        <v>0.38</v>
      </c>
      <c r="E4605" s="55">
        <v>1</v>
      </c>
      <c r="F4605" s="434">
        <v>15</v>
      </c>
      <c r="G4605" s="300">
        <v>31.62922</v>
      </c>
      <c r="H4605" s="289"/>
      <c r="I4605" s="4"/>
      <c r="J4605" s="4"/>
      <c r="K4605" s="4"/>
      <c r="L4605" s="4"/>
      <c r="M4605" s="4"/>
      <c r="N4605" s="4"/>
      <c r="O4605" s="4"/>
      <c r="P4605" s="4"/>
      <c r="Q4605" s="4"/>
      <c r="R4605" s="4"/>
      <c r="S4605" s="4"/>
      <c r="T4605" s="4"/>
      <c r="U4605" s="4"/>
      <c r="V4605" s="4"/>
    </row>
    <row r="4606" spans="1:22" ht="38.25" x14ac:dyDescent="0.25">
      <c r="A4606" s="312" t="s">
        <v>2271</v>
      </c>
      <c r="B4606" s="33" t="s">
        <v>3098</v>
      </c>
      <c r="C4606" s="140">
        <v>2024</v>
      </c>
      <c r="D4606" s="332">
        <v>0.38</v>
      </c>
      <c r="E4606" s="55">
        <v>1</v>
      </c>
      <c r="F4606" s="434">
        <v>15</v>
      </c>
      <c r="G4606" s="300">
        <v>27.625350000000001</v>
      </c>
      <c r="H4606" s="289"/>
      <c r="I4606" s="4"/>
      <c r="J4606" s="4"/>
      <c r="K4606" s="4"/>
      <c r="L4606" s="4"/>
      <c r="M4606" s="4"/>
      <c r="N4606" s="4"/>
      <c r="O4606" s="4"/>
      <c r="P4606" s="4"/>
      <c r="Q4606" s="4"/>
      <c r="R4606" s="4"/>
      <c r="S4606" s="4"/>
      <c r="T4606" s="4"/>
      <c r="U4606" s="4"/>
      <c r="V4606" s="4"/>
    </row>
    <row r="4607" spans="1:22" ht="25.5" x14ac:dyDescent="0.25">
      <c r="A4607" s="312" t="s">
        <v>2271</v>
      </c>
      <c r="B4607" s="33" t="s">
        <v>3099</v>
      </c>
      <c r="C4607" s="140">
        <v>2024</v>
      </c>
      <c r="D4607" s="332">
        <v>0.38</v>
      </c>
      <c r="E4607" s="55">
        <v>1</v>
      </c>
      <c r="F4607" s="434">
        <v>11</v>
      </c>
      <c r="G4607" s="300">
        <v>25.927900000000001</v>
      </c>
      <c r="H4607" s="289"/>
      <c r="I4607" s="4"/>
      <c r="J4607" s="4"/>
      <c r="K4607" s="4"/>
      <c r="L4607" s="4"/>
      <c r="M4607" s="4"/>
      <c r="N4607" s="4"/>
      <c r="O4607" s="4"/>
      <c r="P4607" s="4"/>
      <c r="Q4607" s="4"/>
      <c r="R4607" s="4"/>
      <c r="S4607" s="4"/>
      <c r="T4607" s="4"/>
      <c r="U4607" s="4"/>
      <c r="V4607" s="4"/>
    </row>
    <row r="4608" spans="1:22" ht="25.5" x14ac:dyDescent="0.25">
      <c r="A4608" s="312" t="s">
        <v>2271</v>
      </c>
      <c r="B4608" s="33" t="s">
        <v>3100</v>
      </c>
      <c r="C4608" s="140">
        <v>2024</v>
      </c>
      <c r="D4608" s="332">
        <v>0.38</v>
      </c>
      <c r="E4608" s="55">
        <v>1</v>
      </c>
      <c r="F4608" s="434">
        <v>4</v>
      </c>
      <c r="G4608" s="300">
        <v>25.147559999999999</v>
      </c>
      <c r="H4608" s="289"/>
      <c r="I4608" s="4"/>
      <c r="J4608" s="4"/>
      <c r="K4608" s="4"/>
      <c r="L4608" s="4"/>
      <c r="M4608" s="4"/>
      <c r="N4608" s="4"/>
      <c r="O4608" s="4"/>
      <c r="P4608" s="4"/>
      <c r="Q4608" s="4"/>
      <c r="R4608" s="4"/>
      <c r="S4608" s="4"/>
      <c r="T4608" s="4"/>
      <c r="U4608" s="4"/>
      <c r="V4608" s="4"/>
    </row>
    <row r="4609" spans="1:22" ht="38.25" x14ac:dyDescent="0.25">
      <c r="A4609" s="312" t="s">
        <v>2271</v>
      </c>
      <c r="B4609" s="33" t="s">
        <v>3101</v>
      </c>
      <c r="C4609" s="140">
        <v>2024</v>
      </c>
      <c r="D4609" s="332">
        <v>0.38</v>
      </c>
      <c r="E4609" s="55">
        <v>1</v>
      </c>
      <c r="F4609" s="434">
        <v>15</v>
      </c>
      <c r="G4609" s="300">
        <v>25.147570000000002</v>
      </c>
      <c r="H4609" s="289"/>
      <c r="I4609" s="4"/>
      <c r="J4609" s="4"/>
      <c r="K4609" s="4"/>
      <c r="L4609" s="4"/>
      <c r="M4609" s="4"/>
      <c r="N4609" s="4"/>
      <c r="O4609" s="4"/>
      <c r="P4609" s="4"/>
      <c r="Q4609" s="4"/>
      <c r="R4609" s="4"/>
      <c r="S4609" s="4"/>
      <c r="T4609" s="4"/>
      <c r="U4609" s="4"/>
      <c r="V4609" s="4"/>
    </row>
    <row r="4610" spans="1:22" ht="25.5" x14ac:dyDescent="0.25">
      <c r="A4610" s="312" t="s">
        <v>2271</v>
      </c>
      <c r="B4610" s="33" t="s">
        <v>3102</v>
      </c>
      <c r="C4610" s="140">
        <v>2024</v>
      </c>
      <c r="D4610" s="332">
        <v>0.38</v>
      </c>
      <c r="E4610" s="55">
        <v>1</v>
      </c>
      <c r="F4610" s="434">
        <v>15</v>
      </c>
      <c r="G4610" s="300">
        <v>25.147559999999999</v>
      </c>
      <c r="H4610" s="289"/>
      <c r="I4610" s="4"/>
      <c r="J4610" s="4"/>
      <c r="K4610" s="4"/>
      <c r="L4610" s="4"/>
      <c r="M4610" s="4"/>
      <c r="N4610" s="4"/>
      <c r="O4610" s="4"/>
      <c r="P4610" s="4"/>
      <c r="Q4610" s="4"/>
      <c r="R4610" s="4"/>
      <c r="S4610" s="4"/>
      <c r="T4610" s="4"/>
      <c r="U4610" s="4"/>
      <c r="V4610" s="4"/>
    </row>
    <row r="4611" spans="1:22" ht="25.5" x14ac:dyDescent="0.25">
      <c r="A4611" s="312" t="s">
        <v>2271</v>
      </c>
      <c r="B4611" s="33" t="s">
        <v>3103</v>
      </c>
      <c r="C4611" s="140">
        <v>2024</v>
      </c>
      <c r="D4611" s="332">
        <v>0.38</v>
      </c>
      <c r="E4611" s="55">
        <v>1</v>
      </c>
      <c r="F4611" s="434">
        <v>15</v>
      </c>
      <c r="G4611" s="300">
        <v>26.19049</v>
      </c>
      <c r="H4611" s="289"/>
      <c r="I4611" s="4"/>
      <c r="J4611" s="4"/>
      <c r="K4611" s="4"/>
      <c r="L4611" s="4"/>
      <c r="M4611" s="4"/>
      <c r="N4611" s="4"/>
      <c r="O4611" s="4"/>
      <c r="P4611" s="4"/>
      <c r="Q4611" s="4"/>
      <c r="R4611" s="4"/>
      <c r="S4611" s="4"/>
      <c r="T4611" s="4"/>
      <c r="U4611" s="4"/>
      <c r="V4611" s="4"/>
    </row>
    <row r="4612" spans="1:22" ht="25.5" x14ac:dyDescent="0.25">
      <c r="A4612" s="312" t="s">
        <v>2271</v>
      </c>
      <c r="B4612" s="33" t="s">
        <v>3104</v>
      </c>
      <c r="C4612" s="140">
        <v>2024</v>
      </c>
      <c r="D4612" s="332">
        <v>0.38</v>
      </c>
      <c r="E4612" s="55">
        <v>1</v>
      </c>
      <c r="F4612" s="434">
        <v>15</v>
      </c>
      <c r="G4612" s="300">
        <v>26.939679999999999</v>
      </c>
      <c r="H4612" s="289"/>
      <c r="I4612" s="4"/>
      <c r="J4612" s="4"/>
      <c r="K4612" s="4"/>
      <c r="L4612" s="4"/>
      <c r="M4612" s="4"/>
      <c r="N4612" s="4"/>
      <c r="O4612" s="4"/>
      <c r="P4612" s="4"/>
      <c r="Q4612" s="4"/>
      <c r="R4612" s="4"/>
      <c r="S4612" s="4"/>
      <c r="T4612" s="4"/>
      <c r="U4612" s="4"/>
      <c r="V4612" s="4"/>
    </row>
    <row r="4613" spans="1:22" ht="25.5" x14ac:dyDescent="0.25">
      <c r="A4613" s="312" t="s">
        <v>2271</v>
      </c>
      <c r="B4613" s="33" t="s">
        <v>3105</v>
      </c>
      <c r="C4613" s="140">
        <v>2024</v>
      </c>
      <c r="D4613" s="332">
        <v>0.38</v>
      </c>
      <c r="E4613" s="55">
        <v>1</v>
      </c>
      <c r="F4613" s="434">
        <v>5</v>
      </c>
      <c r="G4613" s="300">
        <v>26.851130000000001</v>
      </c>
      <c r="H4613" s="289"/>
      <c r="I4613" s="4"/>
      <c r="J4613" s="4"/>
      <c r="K4613" s="4"/>
      <c r="L4613" s="4"/>
      <c r="M4613" s="4"/>
      <c r="N4613" s="4"/>
      <c r="O4613" s="4"/>
      <c r="P4613" s="4"/>
      <c r="Q4613" s="4"/>
      <c r="R4613" s="4"/>
      <c r="S4613" s="4"/>
      <c r="T4613" s="4"/>
      <c r="U4613" s="4"/>
      <c r="V4613" s="4"/>
    </row>
    <row r="4614" spans="1:22" ht="25.5" x14ac:dyDescent="0.25">
      <c r="A4614" s="312" t="s">
        <v>2271</v>
      </c>
      <c r="B4614" s="33" t="s">
        <v>3106</v>
      </c>
      <c r="C4614" s="140">
        <v>2024</v>
      </c>
      <c r="D4614" s="332">
        <v>0.38</v>
      </c>
      <c r="E4614" s="55">
        <v>1</v>
      </c>
      <c r="F4614" s="434">
        <v>15</v>
      </c>
      <c r="G4614" s="300">
        <v>27.933420000000002</v>
      </c>
      <c r="H4614" s="289"/>
      <c r="I4614" s="4"/>
      <c r="J4614" s="4"/>
      <c r="K4614" s="4"/>
      <c r="L4614" s="4"/>
      <c r="M4614" s="4"/>
      <c r="N4614" s="4"/>
      <c r="O4614" s="4"/>
      <c r="P4614" s="4"/>
      <c r="Q4614" s="4"/>
      <c r="R4614" s="4"/>
      <c r="S4614" s="4"/>
      <c r="T4614" s="4"/>
      <c r="U4614" s="4"/>
      <c r="V4614" s="4"/>
    </row>
    <row r="4615" spans="1:22" ht="25.5" x14ac:dyDescent="0.25">
      <c r="A4615" s="312" t="s">
        <v>2271</v>
      </c>
      <c r="B4615" s="33" t="s">
        <v>3107</v>
      </c>
      <c r="C4615" s="140">
        <v>2024</v>
      </c>
      <c r="D4615" s="332">
        <v>0.38</v>
      </c>
      <c r="E4615" s="55">
        <v>1</v>
      </c>
      <c r="F4615" s="434">
        <v>9</v>
      </c>
      <c r="G4615" s="300">
        <v>25.450109999999999</v>
      </c>
      <c r="H4615" s="289"/>
      <c r="I4615" s="4"/>
      <c r="J4615" s="4"/>
      <c r="K4615" s="4"/>
      <c r="L4615" s="4"/>
      <c r="M4615" s="4"/>
      <c r="N4615" s="4"/>
      <c r="O4615" s="4"/>
      <c r="P4615" s="4"/>
      <c r="Q4615" s="4"/>
      <c r="R4615" s="4"/>
      <c r="S4615" s="4"/>
      <c r="T4615" s="4"/>
      <c r="U4615" s="4"/>
      <c r="V4615" s="4"/>
    </row>
    <row r="4616" spans="1:22" ht="25.5" x14ac:dyDescent="0.25">
      <c r="A4616" s="312" t="s">
        <v>2271</v>
      </c>
      <c r="B4616" s="33" t="s">
        <v>3108</v>
      </c>
      <c r="C4616" s="140">
        <v>2024</v>
      </c>
      <c r="D4616" s="332">
        <v>0.38</v>
      </c>
      <c r="E4616" s="55">
        <v>1</v>
      </c>
      <c r="F4616" s="434">
        <v>15</v>
      </c>
      <c r="G4616" s="300">
        <v>25.450099999999999</v>
      </c>
      <c r="H4616" s="289"/>
      <c r="I4616" s="4"/>
      <c r="J4616" s="4"/>
      <c r="K4616" s="4"/>
      <c r="L4616" s="4"/>
      <c r="M4616" s="4"/>
      <c r="N4616" s="4"/>
      <c r="O4616" s="4"/>
      <c r="P4616" s="4"/>
      <c r="Q4616" s="4"/>
      <c r="R4616" s="4"/>
      <c r="S4616" s="4"/>
      <c r="T4616" s="4"/>
      <c r="U4616" s="4"/>
      <c r="V4616" s="4"/>
    </row>
    <row r="4617" spans="1:22" ht="25.5" x14ac:dyDescent="0.25">
      <c r="A4617" s="312" t="s">
        <v>2271</v>
      </c>
      <c r="B4617" s="33" t="s">
        <v>3109</v>
      </c>
      <c r="C4617" s="140">
        <v>2024</v>
      </c>
      <c r="D4617" s="332">
        <v>0.38</v>
      </c>
      <c r="E4617" s="55">
        <v>1</v>
      </c>
      <c r="F4617" s="434">
        <v>15</v>
      </c>
      <c r="G4617" s="300">
        <v>26.3323</v>
      </c>
      <c r="H4617" s="289"/>
      <c r="I4617" s="4"/>
      <c r="J4617" s="4"/>
      <c r="K4617" s="4"/>
      <c r="L4617" s="4"/>
      <c r="M4617" s="4"/>
      <c r="N4617" s="4"/>
      <c r="O4617" s="4"/>
      <c r="P4617" s="4"/>
      <c r="Q4617" s="4"/>
      <c r="R4617" s="4"/>
      <c r="S4617" s="4"/>
      <c r="T4617" s="4"/>
      <c r="U4617" s="4"/>
      <c r="V4617" s="4"/>
    </row>
    <row r="4618" spans="1:22" ht="25.5" x14ac:dyDescent="0.25">
      <c r="A4618" s="312" t="s">
        <v>2271</v>
      </c>
      <c r="B4618" s="33" t="s">
        <v>3110</v>
      </c>
      <c r="C4618" s="140">
        <v>2024</v>
      </c>
      <c r="D4618" s="332">
        <v>0.38</v>
      </c>
      <c r="E4618" s="55">
        <v>1</v>
      </c>
      <c r="F4618" s="434">
        <v>15</v>
      </c>
      <c r="G4618" s="300">
        <v>30.283660000000001</v>
      </c>
      <c r="H4618" s="289"/>
      <c r="I4618" s="4"/>
      <c r="J4618" s="4"/>
      <c r="K4618" s="4"/>
      <c r="L4618" s="4"/>
      <c r="M4618" s="4"/>
      <c r="N4618" s="4"/>
      <c r="O4618" s="4"/>
      <c r="P4618" s="4"/>
      <c r="Q4618" s="4"/>
      <c r="R4618" s="4"/>
      <c r="S4618" s="4"/>
      <c r="T4618" s="4"/>
      <c r="U4618" s="4"/>
      <c r="V4618" s="4"/>
    </row>
    <row r="4619" spans="1:22" ht="25.5" x14ac:dyDescent="0.25">
      <c r="A4619" s="312" t="s">
        <v>2271</v>
      </c>
      <c r="B4619" s="33" t="s">
        <v>3111</v>
      </c>
      <c r="C4619" s="140">
        <v>2024</v>
      </c>
      <c r="D4619" s="332">
        <v>0.38</v>
      </c>
      <c r="E4619" s="55">
        <v>1</v>
      </c>
      <c r="F4619" s="434">
        <v>15</v>
      </c>
      <c r="G4619" s="300">
        <v>29.162420000000001</v>
      </c>
      <c r="H4619" s="289"/>
      <c r="I4619" s="4"/>
      <c r="J4619" s="4"/>
      <c r="K4619" s="4"/>
      <c r="L4619" s="4"/>
      <c r="M4619" s="4"/>
      <c r="N4619" s="4"/>
      <c r="O4619" s="4"/>
      <c r="P4619" s="4"/>
      <c r="Q4619" s="4"/>
      <c r="R4619" s="4"/>
      <c r="S4619" s="4"/>
      <c r="T4619" s="4"/>
      <c r="U4619" s="4"/>
      <c r="V4619" s="4"/>
    </row>
    <row r="4620" spans="1:22" ht="25.5" x14ac:dyDescent="0.25">
      <c r="A4620" s="312" t="s">
        <v>2271</v>
      </c>
      <c r="B4620" s="33" t="s">
        <v>3112</v>
      </c>
      <c r="C4620" s="140">
        <v>2024</v>
      </c>
      <c r="D4620" s="332">
        <v>0.38</v>
      </c>
      <c r="E4620" s="55">
        <v>1</v>
      </c>
      <c r="F4620" s="434">
        <v>15</v>
      </c>
      <c r="G4620" s="300">
        <v>28.763190000000002</v>
      </c>
      <c r="H4620" s="289"/>
      <c r="I4620" s="4"/>
      <c r="J4620" s="4"/>
      <c r="K4620" s="4"/>
      <c r="L4620" s="4"/>
      <c r="M4620" s="4"/>
      <c r="N4620" s="4"/>
      <c r="O4620" s="4"/>
      <c r="P4620" s="4"/>
      <c r="Q4620" s="4"/>
      <c r="R4620" s="4"/>
      <c r="S4620" s="4"/>
      <c r="T4620" s="4"/>
      <c r="U4620" s="4"/>
      <c r="V4620" s="4"/>
    </row>
    <row r="4621" spans="1:22" ht="51" x14ac:dyDescent="0.25">
      <c r="A4621" s="312" t="s">
        <v>2271</v>
      </c>
      <c r="B4621" s="33" t="s">
        <v>3113</v>
      </c>
      <c r="C4621" s="140">
        <v>2024</v>
      </c>
      <c r="D4621" s="332">
        <v>0.38</v>
      </c>
      <c r="E4621" s="55">
        <v>1</v>
      </c>
      <c r="F4621" s="434">
        <v>15</v>
      </c>
      <c r="G4621" s="300">
        <v>29.67765</v>
      </c>
      <c r="H4621" s="289"/>
      <c r="I4621" s="4"/>
      <c r="J4621" s="4"/>
      <c r="K4621" s="4"/>
      <c r="L4621" s="4"/>
      <c r="M4621" s="4"/>
      <c r="N4621" s="4"/>
      <c r="O4621" s="4"/>
      <c r="P4621" s="4"/>
      <c r="Q4621" s="4"/>
      <c r="R4621" s="4"/>
      <c r="S4621" s="4"/>
      <c r="T4621" s="4"/>
      <c r="U4621" s="4"/>
      <c r="V4621" s="4"/>
    </row>
    <row r="4622" spans="1:22" ht="38.25" x14ac:dyDescent="0.25">
      <c r="A4622" s="312" t="s">
        <v>2271</v>
      </c>
      <c r="B4622" s="33" t="s">
        <v>3114</v>
      </c>
      <c r="C4622" s="140">
        <v>2024</v>
      </c>
      <c r="D4622" s="332">
        <v>0.38</v>
      </c>
      <c r="E4622" s="55">
        <v>1</v>
      </c>
      <c r="F4622" s="434">
        <v>15</v>
      </c>
      <c r="G4622" s="300">
        <v>29.59449</v>
      </c>
      <c r="H4622" s="289"/>
      <c r="I4622" s="4"/>
      <c r="J4622" s="4"/>
      <c r="K4622" s="4"/>
      <c r="L4622" s="4"/>
      <c r="M4622" s="4"/>
      <c r="N4622" s="4"/>
      <c r="O4622" s="4"/>
      <c r="P4622" s="4"/>
      <c r="Q4622" s="4"/>
      <c r="R4622" s="4"/>
      <c r="S4622" s="4"/>
      <c r="T4622" s="4"/>
      <c r="U4622" s="4"/>
      <c r="V4622" s="4"/>
    </row>
    <row r="4623" spans="1:22" ht="38.25" x14ac:dyDescent="0.25">
      <c r="A4623" s="312" t="s">
        <v>2271</v>
      </c>
      <c r="B4623" s="33" t="s">
        <v>3115</v>
      </c>
      <c r="C4623" s="140">
        <v>2024</v>
      </c>
      <c r="D4623" s="332">
        <v>0.38</v>
      </c>
      <c r="E4623" s="55">
        <v>1</v>
      </c>
      <c r="F4623" s="434">
        <v>7</v>
      </c>
      <c r="G4623" s="300">
        <v>27.521529999999998</v>
      </c>
      <c r="H4623" s="289"/>
      <c r="I4623" s="4"/>
      <c r="J4623" s="4"/>
      <c r="K4623" s="4"/>
      <c r="L4623" s="4"/>
      <c r="M4623" s="4"/>
      <c r="N4623" s="4"/>
      <c r="O4623" s="4"/>
      <c r="P4623" s="4"/>
      <c r="Q4623" s="4"/>
      <c r="R4623" s="4"/>
      <c r="S4623" s="4"/>
      <c r="T4623" s="4"/>
      <c r="U4623" s="4"/>
      <c r="V4623" s="4"/>
    </row>
    <row r="4624" spans="1:22" ht="38.25" x14ac:dyDescent="0.25">
      <c r="A4624" s="312" t="s">
        <v>2271</v>
      </c>
      <c r="B4624" s="33" t="s">
        <v>3116</v>
      </c>
      <c r="C4624" s="140">
        <v>2024</v>
      </c>
      <c r="D4624" s="332">
        <v>0.38</v>
      </c>
      <c r="E4624" s="55">
        <v>1</v>
      </c>
      <c r="F4624" s="434">
        <v>15</v>
      </c>
      <c r="G4624" s="300">
        <v>27.49361</v>
      </c>
      <c r="H4624" s="289"/>
      <c r="I4624" s="4"/>
      <c r="J4624" s="4"/>
      <c r="K4624" s="4"/>
      <c r="L4624" s="4"/>
      <c r="M4624" s="4"/>
      <c r="N4624" s="4"/>
      <c r="O4624" s="4"/>
      <c r="P4624" s="4"/>
      <c r="Q4624" s="4"/>
      <c r="R4624" s="4"/>
      <c r="S4624" s="4"/>
      <c r="T4624" s="4"/>
      <c r="U4624" s="4"/>
      <c r="V4624" s="4"/>
    </row>
    <row r="4625" spans="1:22" ht="38.25" x14ac:dyDescent="0.25">
      <c r="A4625" s="312" t="s">
        <v>2271</v>
      </c>
      <c r="B4625" s="33" t="s">
        <v>3117</v>
      </c>
      <c r="C4625" s="140">
        <v>2024</v>
      </c>
      <c r="D4625" s="332">
        <v>0.38</v>
      </c>
      <c r="E4625" s="55">
        <v>1</v>
      </c>
      <c r="F4625" s="434">
        <v>15</v>
      </c>
      <c r="G4625" s="300">
        <v>26.173749999999998</v>
      </c>
      <c r="H4625" s="289"/>
      <c r="I4625" s="4"/>
      <c r="J4625" s="4"/>
      <c r="K4625" s="4"/>
      <c r="L4625" s="4"/>
      <c r="M4625" s="4"/>
      <c r="N4625" s="4"/>
      <c r="O4625" s="4"/>
      <c r="P4625" s="4"/>
      <c r="Q4625" s="4"/>
      <c r="R4625" s="4"/>
      <c r="S4625" s="4"/>
      <c r="T4625" s="4"/>
      <c r="U4625" s="4"/>
      <c r="V4625" s="4"/>
    </row>
    <row r="4626" spans="1:22" ht="25.5" x14ac:dyDescent="0.25">
      <c r="A4626" s="312" t="s">
        <v>2271</v>
      </c>
      <c r="B4626" s="33" t="s">
        <v>3118</v>
      </c>
      <c r="C4626" s="140">
        <v>2024</v>
      </c>
      <c r="D4626" s="332">
        <v>0.38</v>
      </c>
      <c r="E4626" s="55">
        <v>1</v>
      </c>
      <c r="F4626" s="434">
        <v>10</v>
      </c>
      <c r="G4626" s="300">
        <v>26.036660000000001</v>
      </c>
      <c r="H4626" s="289"/>
      <c r="I4626" s="4"/>
      <c r="J4626" s="4"/>
      <c r="K4626" s="4"/>
      <c r="L4626" s="4"/>
      <c r="M4626" s="4"/>
      <c r="N4626" s="4"/>
      <c r="O4626" s="4"/>
      <c r="P4626" s="4"/>
      <c r="Q4626" s="4"/>
      <c r="R4626" s="4"/>
      <c r="S4626" s="4"/>
      <c r="T4626" s="4"/>
      <c r="U4626" s="4"/>
      <c r="V4626" s="4"/>
    </row>
    <row r="4627" spans="1:22" ht="38.25" x14ac:dyDescent="0.25">
      <c r="A4627" s="312" t="s">
        <v>2271</v>
      </c>
      <c r="B4627" s="33" t="s">
        <v>3119</v>
      </c>
      <c r="C4627" s="140">
        <v>2024</v>
      </c>
      <c r="D4627" s="332">
        <v>0.38</v>
      </c>
      <c r="E4627" s="55">
        <v>1</v>
      </c>
      <c r="F4627" s="434">
        <v>15</v>
      </c>
      <c r="G4627" s="300">
        <v>26.036670000000001</v>
      </c>
      <c r="H4627" s="289"/>
      <c r="I4627" s="4"/>
      <c r="J4627" s="4"/>
      <c r="K4627" s="4"/>
      <c r="L4627" s="4"/>
      <c r="M4627" s="4"/>
      <c r="N4627" s="4"/>
      <c r="O4627" s="4"/>
      <c r="P4627" s="4"/>
      <c r="Q4627" s="4"/>
      <c r="R4627" s="4"/>
      <c r="S4627" s="4"/>
      <c r="T4627" s="4"/>
      <c r="U4627" s="4"/>
      <c r="V4627" s="4"/>
    </row>
    <row r="4628" spans="1:22" ht="38.25" x14ac:dyDescent="0.25">
      <c r="A4628" s="312" t="s">
        <v>2271</v>
      </c>
      <c r="B4628" s="33" t="s">
        <v>3120</v>
      </c>
      <c r="C4628" s="140">
        <v>2024</v>
      </c>
      <c r="D4628" s="332">
        <v>0.38</v>
      </c>
      <c r="E4628" s="55">
        <v>1</v>
      </c>
      <c r="F4628" s="434">
        <v>15</v>
      </c>
      <c r="G4628" s="300">
        <v>26.036660000000001</v>
      </c>
      <c r="H4628" s="289"/>
      <c r="I4628" s="4"/>
      <c r="J4628" s="4"/>
      <c r="K4628" s="4"/>
      <c r="L4628" s="4"/>
      <c r="M4628" s="4"/>
      <c r="N4628" s="4"/>
      <c r="O4628" s="4"/>
      <c r="P4628" s="4"/>
      <c r="Q4628" s="4"/>
      <c r="R4628" s="4"/>
      <c r="S4628" s="4"/>
      <c r="T4628" s="4"/>
      <c r="U4628" s="4"/>
      <c r="V4628" s="4"/>
    </row>
    <row r="4629" spans="1:22" ht="38.25" x14ac:dyDescent="0.25">
      <c r="A4629" s="312" t="s">
        <v>2271</v>
      </c>
      <c r="B4629" s="33" t="s">
        <v>3121</v>
      </c>
      <c r="C4629" s="140">
        <v>2024</v>
      </c>
      <c r="D4629" s="332">
        <v>0.38</v>
      </c>
      <c r="E4629" s="55">
        <v>1</v>
      </c>
      <c r="F4629" s="434">
        <v>15</v>
      </c>
      <c r="G4629" s="300">
        <v>26.036619999999999</v>
      </c>
      <c r="H4629" s="289"/>
      <c r="I4629" s="4"/>
      <c r="J4629" s="4"/>
      <c r="K4629" s="4"/>
      <c r="L4629" s="4"/>
      <c r="M4629" s="4"/>
      <c r="N4629" s="4"/>
      <c r="O4629" s="4"/>
      <c r="P4629" s="4"/>
      <c r="Q4629" s="4"/>
      <c r="R4629" s="4"/>
      <c r="S4629" s="4"/>
      <c r="T4629" s="4"/>
      <c r="U4629" s="4"/>
      <c r="V4629" s="4"/>
    </row>
    <row r="4630" spans="1:22" ht="25.5" x14ac:dyDescent="0.25">
      <c r="A4630" s="312" t="s">
        <v>2271</v>
      </c>
      <c r="B4630" s="33" t="s">
        <v>3122</v>
      </c>
      <c r="C4630" s="140">
        <v>2024</v>
      </c>
      <c r="D4630" s="332">
        <v>0.38</v>
      </c>
      <c r="E4630" s="55">
        <v>1</v>
      </c>
      <c r="F4630" s="434">
        <v>15</v>
      </c>
      <c r="G4630" s="300">
        <v>25.234960000000001</v>
      </c>
      <c r="H4630" s="289"/>
      <c r="I4630" s="4"/>
      <c r="J4630" s="4"/>
      <c r="K4630" s="4"/>
      <c r="L4630" s="4"/>
      <c r="M4630" s="4"/>
      <c r="N4630" s="4"/>
      <c r="O4630" s="4"/>
      <c r="P4630" s="4"/>
      <c r="Q4630" s="4"/>
      <c r="R4630" s="4"/>
      <c r="S4630" s="4"/>
      <c r="T4630" s="4"/>
      <c r="U4630" s="4"/>
      <c r="V4630" s="4"/>
    </row>
    <row r="4631" spans="1:22" ht="25.5" x14ac:dyDescent="0.25">
      <c r="A4631" s="312" t="s">
        <v>2271</v>
      </c>
      <c r="B4631" s="33" t="s">
        <v>3123</v>
      </c>
      <c r="C4631" s="140">
        <v>2024</v>
      </c>
      <c r="D4631" s="332">
        <v>0.38</v>
      </c>
      <c r="E4631" s="55">
        <v>1</v>
      </c>
      <c r="F4631" s="434">
        <v>15</v>
      </c>
      <c r="G4631" s="300">
        <v>25.234960000000001</v>
      </c>
      <c r="H4631" s="289"/>
      <c r="I4631" s="4"/>
      <c r="J4631" s="4"/>
      <c r="K4631" s="4"/>
      <c r="L4631" s="4"/>
      <c r="M4631" s="4"/>
      <c r="N4631" s="4"/>
      <c r="O4631" s="4"/>
      <c r="P4631" s="4"/>
      <c r="Q4631" s="4"/>
      <c r="R4631" s="4"/>
      <c r="S4631" s="4"/>
      <c r="T4631" s="4"/>
      <c r="U4631" s="4"/>
      <c r="V4631" s="4"/>
    </row>
    <row r="4632" spans="1:22" ht="25.5" x14ac:dyDescent="0.25">
      <c r="A4632" s="312" t="s">
        <v>2271</v>
      </c>
      <c r="B4632" s="33" t="s">
        <v>3124</v>
      </c>
      <c r="C4632" s="140">
        <v>2024</v>
      </c>
      <c r="D4632" s="332">
        <v>0.38</v>
      </c>
      <c r="E4632" s="55">
        <v>1</v>
      </c>
      <c r="F4632" s="434">
        <v>10</v>
      </c>
      <c r="G4632" s="300">
        <v>25.234960000000001</v>
      </c>
      <c r="H4632" s="289"/>
      <c r="I4632" s="4"/>
      <c r="J4632" s="4"/>
      <c r="K4632" s="4"/>
      <c r="L4632" s="4"/>
      <c r="M4632" s="4"/>
      <c r="N4632" s="4"/>
      <c r="O4632" s="4"/>
      <c r="P4632" s="4"/>
      <c r="Q4632" s="4"/>
      <c r="R4632" s="4"/>
      <c r="S4632" s="4"/>
      <c r="T4632" s="4"/>
      <c r="U4632" s="4"/>
      <c r="V4632" s="4"/>
    </row>
    <row r="4633" spans="1:22" ht="38.25" x14ac:dyDescent="0.25">
      <c r="A4633" s="312" t="s">
        <v>2271</v>
      </c>
      <c r="B4633" s="33" t="s">
        <v>3125</v>
      </c>
      <c r="C4633" s="140">
        <v>2024</v>
      </c>
      <c r="D4633" s="332">
        <v>0.38</v>
      </c>
      <c r="E4633" s="55">
        <v>1</v>
      </c>
      <c r="F4633" s="434">
        <v>3</v>
      </c>
      <c r="G4633" s="300">
        <v>25.234960000000001</v>
      </c>
      <c r="H4633" s="289"/>
      <c r="I4633" s="4"/>
      <c r="J4633" s="4"/>
      <c r="K4633" s="4"/>
      <c r="L4633" s="4"/>
      <c r="M4633" s="4"/>
      <c r="N4633" s="4"/>
      <c r="O4633" s="4"/>
      <c r="P4633" s="4"/>
      <c r="Q4633" s="4"/>
      <c r="R4633" s="4"/>
      <c r="S4633" s="4"/>
      <c r="T4633" s="4"/>
      <c r="U4633" s="4"/>
      <c r="V4633" s="4"/>
    </row>
    <row r="4634" spans="1:22" ht="25.5" x14ac:dyDescent="0.25">
      <c r="A4634" s="312" t="s">
        <v>2271</v>
      </c>
      <c r="B4634" s="33" t="s">
        <v>3126</v>
      </c>
      <c r="C4634" s="140">
        <v>2024</v>
      </c>
      <c r="D4634" s="332">
        <v>0.38</v>
      </c>
      <c r="E4634" s="55">
        <v>1</v>
      </c>
      <c r="F4634" s="434">
        <v>15</v>
      </c>
      <c r="G4634" s="300">
        <v>25.234960000000001</v>
      </c>
      <c r="H4634" s="289"/>
      <c r="I4634" s="4"/>
      <c r="J4634" s="4"/>
      <c r="K4634" s="4"/>
      <c r="L4634" s="4"/>
      <c r="M4634" s="4"/>
      <c r="N4634" s="4"/>
      <c r="O4634" s="4"/>
      <c r="P4634" s="4"/>
      <c r="Q4634" s="4"/>
      <c r="R4634" s="4"/>
      <c r="S4634" s="4"/>
      <c r="T4634" s="4"/>
      <c r="U4634" s="4"/>
      <c r="V4634" s="4"/>
    </row>
    <row r="4635" spans="1:22" ht="38.25" x14ac:dyDescent="0.25">
      <c r="A4635" s="312" t="s">
        <v>2271</v>
      </c>
      <c r="B4635" s="33" t="s">
        <v>3127</v>
      </c>
      <c r="C4635" s="140">
        <v>2024</v>
      </c>
      <c r="D4635" s="332">
        <v>0.38</v>
      </c>
      <c r="E4635" s="55">
        <v>1</v>
      </c>
      <c r="F4635" s="434">
        <v>15</v>
      </c>
      <c r="G4635" s="300">
        <v>25.125319999999999</v>
      </c>
      <c r="H4635" s="289"/>
      <c r="I4635" s="4"/>
      <c r="J4635" s="4"/>
      <c r="K4635" s="4"/>
      <c r="L4635" s="4"/>
      <c r="M4635" s="4"/>
      <c r="N4635" s="4"/>
      <c r="O4635" s="4"/>
      <c r="P4635" s="4"/>
      <c r="Q4635" s="4"/>
      <c r="R4635" s="4"/>
      <c r="S4635" s="4"/>
      <c r="T4635" s="4"/>
      <c r="U4635" s="4"/>
      <c r="V4635" s="4"/>
    </row>
    <row r="4636" spans="1:22" ht="51" x14ac:dyDescent="0.25">
      <c r="A4636" s="312" t="s">
        <v>2271</v>
      </c>
      <c r="B4636" s="33" t="s">
        <v>3128</v>
      </c>
      <c r="C4636" s="140">
        <v>2024</v>
      </c>
      <c r="D4636" s="332">
        <v>0.38</v>
      </c>
      <c r="E4636" s="55">
        <v>1</v>
      </c>
      <c r="F4636" s="434">
        <v>5</v>
      </c>
      <c r="G4636" s="300">
        <v>25.125319999999999</v>
      </c>
      <c r="H4636" s="289"/>
      <c r="I4636" s="4"/>
      <c r="J4636" s="4"/>
      <c r="K4636" s="4"/>
      <c r="L4636" s="4"/>
      <c r="M4636" s="4"/>
      <c r="N4636" s="4"/>
      <c r="O4636" s="4"/>
      <c r="P4636" s="4"/>
      <c r="Q4636" s="4"/>
      <c r="R4636" s="4"/>
      <c r="S4636" s="4"/>
      <c r="T4636" s="4"/>
      <c r="U4636" s="4"/>
      <c r="V4636" s="4"/>
    </row>
    <row r="4637" spans="1:22" ht="38.25" x14ac:dyDescent="0.25">
      <c r="A4637" s="312" t="s">
        <v>2271</v>
      </c>
      <c r="B4637" s="33" t="s">
        <v>3129</v>
      </c>
      <c r="C4637" s="140">
        <v>2024</v>
      </c>
      <c r="D4637" s="332">
        <v>0.38</v>
      </c>
      <c r="E4637" s="55">
        <v>1</v>
      </c>
      <c r="F4637" s="434">
        <v>10</v>
      </c>
      <c r="G4637" s="300">
        <v>25.125319999999999</v>
      </c>
      <c r="H4637" s="289"/>
      <c r="I4637" s="4"/>
      <c r="J4637" s="4"/>
      <c r="K4637" s="4"/>
      <c r="L4637" s="4"/>
      <c r="M4637" s="4"/>
      <c r="N4637" s="4"/>
      <c r="O4637" s="4"/>
      <c r="P4637" s="4"/>
      <c r="Q4637" s="4"/>
      <c r="R4637" s="4"/>
      <c r="S4637" s="4"/>
      <c r="T4637" s="4"/>
      <c r="U4637" s="4"/>
      <c r="V4637" s="4"/>
    </row>
    <row r="4638" spans="1:22" ht="25.5" x14ac:dyDescent="0.25">
      <c r="A4638" s="312" t="s">
        <v>2271</v>
      </c>
      <c r="B4638" s="33" t="s">
        <v>3130</v>
      </c>
      <c r="C4638" s="140">
        <v>2024</v>
      </c>
      <c r="D4638" s="332">
        <v>0.23</v>
      </c>
      <c r="E4638" s="55">
        <v>1</v>
      </c>
      <c r="F4638" s="434">
        <v>15</v>
      </c>
      <c r="G4638" s="300">
        <v>25.653479999999998</v>
      </c>
      <c r="H4638" s="289"/>
      <c r="I4638" s="4"/>
      <c r="J4638" s="4"/>
      <c r="K4638" s="4"/>
      <c r="L4638" s="4"/>
      <c r="M4638" s="4"/>
      <c r="N4638" s="4"/>
      <c r="O4638" s="4"/>
      <c r="P4638" s="4"/>
      <c r="Q4638" s="4"/>
      <c r="R4638" s="4"/>
      <c r="S4638" s="4"/>
      <c r="T4638" s="4"/>
      <c r="U4638" s="4"/>
      <c r="V4638" s="4"/>
    </row>
    <row r="4639" spans="1:22" ht="38.25" x14ac:dyDescent="0.25">
      <c r="A4639" s="312" t="s">
        <v>2271</v>
      </c>
      <c r="B4639" s="33" t="s">
        <v>3131</v>
      </c>
      <c r="C4639" s="140">
        <v>2024</v>
      </c>
      <c r="D4639" s="332">
        <v>0.38</v>
      </c>
      <c r="E4639" s="55">
        <v>1</v>
      </c>
      <c r="F4639" s="434">
        <v>6</v>
      </c>
      <c r="G4639" s="300">
        <v>25.653479999999998</v>
      </c>
      <c r="H4639" s="289"/>
      <c r="I4639" s="4"/>
      <c r="J4639" s="4"/>
      <c r="K4639" s="4"/>
      <c r="L4639" s="4"/>
      <c r="M4639" s="4"/>
      <c r="N4639" s="4"/>
      <c r="O4639" s="4"/>
      <c r="P4639" s="4"/>
      <c r="Q4639" s="4"/>
      <c r="R4639" s="4"/>
      <c r="S4639" s="4"/>
      <c r="T4639" s="4"/>
      <c r="U4639" s="4"/>
      <c r="V4639" s="4"/>
    </row>
    <row r="4640" spans="1:22" ht="38.25" x14ac:dyDescent="0.25">
      <c r="A4640" s="312" t="s">
        <v>2271</v>
      </c>
      <c r="B4640" s="33" t="s">
        <v>3132</v>
      </c>
      <c r="C4640" s="140">
        <v>2024</v>
      </c>
      <c r="D4640" s="332">
        <v>0.38</v>
      </c>
      <c r="E4640" s="55">
        <v>1</v>
      </c>
      <c r="F4640" s="434">
        <v>7</v>
      </c>
      <c r="G4640" s="300">
        <v>25.653479999999998</v>
      </c>
      <c r="H4640" s="289"/>
      <c r="I4640" s="4"/>
      <c r="J4640" s="4"/>
      <c r="K4640" s="4"/>
      <c r="L4640" s="4"/>
      <c r="M4640" s="4"/>
      <c r="N4640" s="4"/>
      <c r="O4640" s="4"/>
      <c r="P4640" s="4"/>
      <c r="Q4640" s="4"/>
      <c r="R4640" s="4"/>
      <c r="S4640" s="4"/>
      <c r="T4640" s="4"/>
      <c r="U4640" s="4"/>
      <c r="V4640" s="4"/>
    </row>
    <row r="4641" spans="1:22" ht="51" x14ac:dyDescent="0.25">
      <c r="A4641" s="312" t="s">
        <v>2271</v>
      </c>
      <c r="B4641" s="33" t="s">
        <v>3133</v>
      </c>
      <c r="C4641" s="140">
        <v>2024</v>
      </c>
      <c r="D4641" s="332">
        <v>0.38</v>
      </c>
      <c r="E4641" s="55">
        <v>1</v>
      </c>
      <c r="F4641" s="434">
        <v>15</v>
      </c>
      <c r="G4641" s="300">
        <v>25.653479999999998</v>
      </c>
      <c r="H4641" s="289"/>
      <c r="I4641" s="4"/>
      <c r="J4641" s="4"/>
      <c r="K4641" s="4"/>
      <c r="L4641" s="4"/>
      <c r="M4641" s="4"/>
      <c r="N4641" s="4"/>
      <c r="O4641" s="4"/>
      <c r="P4641" s="4"/>
      <c r="Q4641" s="4"/>
      <c r="R4641" s="4"/>
      <c r="S4641" s="4"/>
      <c r="T4641" s="4"/>
      <c r="U4641" s="4"/>
      <c r="V4641" s="4"/>
    </row>
    <row r="4642" spans="1:22" ht="25.5" x14ac:dyDescent="0.25">
      <c r="A4642" s="312" t="s">
        <v>2271</v>
      </c>
      <c r="B4642" s="33" t="s">
        <v>3134</v>
      </c>
      <c r="C4642" s="140">
        <v>2024</v>
      </c>
      <c r="D4642" s="332">
        <v>0.38</v>
      </c>
      <c r="E4642" s="55">
        <v>1</v>
      </c>
      <c r="F4642" s="434">
        <v>10</v>
      </c>
      <c r="G4642" s="300">
        <v>25.609259999999999</v>
      </c>
      <c r="H4642" s="289"/>
      <c r="I4642" s="4"/>
      <c r="J4642" s="4"/>
      <c r="K4642" s="4"/>
      <c r="L4642" s="4"/>
      <c r="M4642" s="4"/>
      <c r="N4642" s="4"/>
      <c r="O4642" s="4"/>
      <c r="P4642" s="4"/>
      <c r="Q4642" s="4"/>
      <c r="R4642" s="4"/>
      <c r="S4642" s="4"/>
      <c r="T4642" s="4"/>
      <c r="U4642" s="4"/>
      <c r="V4642" s="4"/>
    </row>
    <row r="4643" spans="1:22" ht="25.5" x14ac:dyDescent="0.25">
      <c r="A4643" s="312" t="s">
        <v>2271</v>
      </c>
      <c r="B4643" s="33" t="s">
        <v>3135</v>
      </c>
      <c r="C4643" s="140">
        <v>2024</v>
      </c>
      <c r="D4643" s="332">
        <v>0.38</v>
      </c>
      <c r="E4643" s="55">
        <v>1</v>
      </c>
      <c r="F4643" s="434">
        <v>6</v>
      </c>
      <c r="G4643" s="300">
        <v>25.33398</v>
      </c>
      <c r="H4643" s="289"/>
      <c r="I4643" s="4"/>
      <c r="J4643" s="4"/>
      <c r="K4643" s="4"/>
      <c r="L4643" s="4"/>
      <c r="M4643" s="4"/>
      <c r="N4643" s="4"/>
      <c r="O4643" s="4"/>
      <c r="P4643" s="4"/>
      <c r="Q4643" s="4"/>
      <c r="R4643" s="4"/>
      <c r="S4643" s="4"/>
      <c r="T4643" s="4"/>
      <c r="U4643" s="4"/>
      <c r="V4643" s="4"/>
    </row>
    <row r="4644" spans="1:22" ht="38.25" x14ac:dyDescent="0.25">
      <c r="A4644" s="312" t="s">
        <v>2271</v>
      </c>
      <c r="B4644" s="33" t="s">
        <v>3136</v>
      </c>
      <c r="C4644" s="140">
        <v>2024</v>
      </c>
      <c r="D4644" s="332">
        <v>0.38</v>
      </c>
      <c r="E4644" s="55">
        <v>1</v>
      </c>
      <c r="F4644" s="434">
        <v>15</v>
      </c>
      <c r="G4644" s="300">
        <v>25.33398</v>
      </c>
      <c r="H4644" s="289"/>
      <c r="I4644" s="4"/>
      <c r="J4644" s="4"/>
      <c r="K4644" s="4"/>
      <c r="L4644" s="4"/>
      <c r="M4644" s="4"/>
      <c r="N4644" s="4"/>
      <c r="O4644" s="4"/>
      <c r="P4644" s="4"/>
      <c r="Q4644" s="4"/>
      <c r="R4644" s="4"/>
      <c r="S4644" s="4"/>
      <c r="T4644" s="4"/>
      <c r="U4644" s="4"/>
      <c r="V4644" s="4"/>
    </row>
    <row r="4645" spans="1:22" ht="25.5" x14ac:dyDescent="0.25">
      <c r="A4645" s="312" t="s">
        <v>2271</v>
      </c>
      <c r="B4645" s="33" t="s">
        <v>3137</v>
      </c>
      <c r="C4645" s="140">
        <v>2024</v>
      </c>
      <c r="D4645" s="332">
        <v>0.38</v>
      </c>
      <c r="E4645" s="55">
        <v>1</v>
      </c>
      <c r="F4645" s="434">
        <v>15</v>
      </c>
      <c r="G4645" s="300">
        <v>25.234960000000001</v>
      </c>
      <c r="H4645" s="289"/>
      <c r="I4645" s="4"/>
      <c r="J4645" s="4"/>
      <c r="K4645" s="4"/>
      <c r="L4645" s="4"/>
      <c r="M4645" s="4"/>
      <c r="N4645" s="4"/>
      <c r="O4645" s="4"/>
      <c r="P4645" s="4"/>
      <c r="Q4645" s="4"/>
      <c r="R4645" s="4"/>
      <c r="S4645" s="4"/>
      <c r="T4645" s="4"/>
      <c r="U4645" s="4"/>
      <c r="V4645" s="4"/>
    </row>
    <row r="4646" spans="1:22" ht="25.5" x14ac:dyDescent="0.25">
      <c r="A4646" s="312" t="s">
        <v>2271</v>
      </c>
      <c r="B4646" s="33" t="s">
        <v>3138</v>
      </c>
      <c r="C4646" s="140">
        <v>2024</v>
      </c>
      <c r="D4646" s="332">
        <v>0.38</v>
      </c>
      <c r="E4646" s="55">
        <v>1</v>
      </c>
      <c r="F4646" s="434">
        <v>10</v>
      </c>
      <c r="G4646" s="300">
        <v>25.531009999999998</v>
      </c>
      <c r="H4646" s="289"/>
      <c r="I4646" s="4"/>
      <c r="J4646" s="4"/>
      <c r="K4646" s="4"/>
      <c r="L4646" s="4"/>
      <c r="M4646" s="4"/>
      <c r="N4646" s="4"/>
      <c r="O4646" s="4"/>
      <c r="P4646" s="4"/>
      <c r="Q4646" s="4"/>
      <c r="R4646" s="4"/>
      <c r="S4646" s="4"/>
      <c r="T4646" s="4"/>
      <c r="U4646" s="4"/>
      <c r="V4646" s="4"/>
    </row>
    <row r="4647" spans="1:22" ht="38.25" x14ac:dyDescent="0.25">
      <c r="A4647" s="312" t="s">
        <v>2271</v>
      </c>
      <c r="B4647" s="33" t="s">
        <v>3139</v>
      </c>
      <c r="C4647" s="140">
        <v>2024</v>
      </c>
      <c r="D4647" s="332">
        <v>0.23</v>
      </c>
      <c r="E4647" s="55">
        <v>1</v>
      </c>
      <c r="F4647" s="434">
        <v>5</v>
      </c>
      <c r="G4647" s="300">
        <v>25.531009999999998</v>
      </c>
      <c r="H4647" s="289"/>
      <c r="I4647" s="4"/>
      <c r="J4647" s="4"/>
      <c r="K4647" s="4"/>
      <c r="L4647" s="4"/>
      <c r="M4647" s="4"/>
      <c r="N4647" s="4"/>
      <c r="O4647" s="4"/>
      <c r="P4647" s="4"/>
      <c r="Q4647" s="4"/>
      <c r="R4647" s="4"/>
      <c r="S4647" s="4"/>
      <c r="T4647" s="4"/>
      <c r="U4647" s="4"/>
      <c r="V4647" s="4"/>
    </row>
    <row r="4648" spans="1:22" ht="51" x14ac:dyDescent="0.25">
      <c r="A4648" s="312" t="s">
        <v>2271</v>
      </c>
      <c r="B4648" s="33" t="s">
        <v>3140</v>
      </c>
      <c r="C4648" s="140">
        <v>2024</v>
      </c>
      <c r="D4648" s="332">
        <v>0.23</v>
      </c>
      <c r="E4648" s="55">
        <v>1</v>
      </c>
      <c r="F4648" s="434">
        <v>5</v>
      </c>
      <c r="G4648" s="300">
        <v>25.531009999999998</v>
      </c>
      <c r="H4648" s="289"/>
      <c r="I4648" s="4"/>
      <c r="J4648" s="4"/>
      <c r="K4648" s="4"/>
      <c r="L4648" s="4"/>
      <c r="M4648" s="4"/>
      <c r="N4648" s="4"/>
      <c r="O4648" s="4"/>
      <c r="P4648" s="4"/>
      <c r="Q4648" s="4"/>
      <c r="R4648" s="4"/>
      <c r="S4648" s="4"/>
      <c r="T4648" s="4"/>
      <c r="U4648" s="4"/>
      <c r="V4648" s="4"/>
    </row>
    <row r="4649" spans="1:22" ht="25.5" x14ac:dyDescent="0.25">
      <c r="A4649" s="312" t="s">
        <v>2271</v>
      </c>
      <c r="B4649" s="33" t="s">
        <v>3141</v>
      </c>
      <c r="C4649" s="140">
        <v>2024</v>
      </c>
      <c r="D4649" s="332">
        <v>0.38</v>
      </c>
      <c r="E4649" s="55">
        <v>1</v>
      </c>
      <c r="F4649" s="434">
        <v>15</v>
      </c>
      <c r="G4649" s="300">
        <v>25.531009999999998</v>
      </c>
      <c r="H4649" s="289"/>
      <c r="I4649" s="4"/>
      <c r="J4649" s="4"/>
      <c r="K4649" s="4"/>
      <c r="L4649" s="4"/>
      <c r="M4649" s="4"/>
      <c r="N4649" s="4"/>
      <c r="O4649" s="4"/>
      <c r="P4649" s="4"/>
      <c r="Q4649" s="4"/>
      <c r="R4649" s="4"/>
      <c r="S4649" s="4"/>
      <c r="T4649" s="4"/>
      <c r="U4649" s="4"/>
      <c r="V4649" s="4"/>
    </row>
    <row r="4650" spans="1:22" ht="38.25" x14ac:dyDescent="0.25">
      <c r="A4650" s="312" t="s">
        <v>2271</v>
      </c>
      <c r="B4650" s="33" t="s">
        <v>3142</v>
      </c>
      <c r="C4650" s="140">
        <v>2024</v>
      </c>
      <c r="D4650" s="332">
        <v>0.38</v>
      </c>
      <c r="E4650" s="55">
        <v>1</v>
      </c>
      <c r="F4650" s="434">
        <v>15</v>
      </c>
      <c r="G4650" s="300">
        <v>25.2745</v>
      </c>
      <c r="H4650" s="289"/>
      <c r="I4650" s="4"/>
      <c r="J4650" s="4"/>
      <c r="K4650" s="4"/>
      <c r="L4650" s="4"/>
      <c r="M4650" s="4"/>
      <c r="N4650" s="4"/>
      <c r="O4650" s="4"/>
      <c r="P4650" s="4"/>
      <c r="Q4650" s="4"/>
      <c r="R4650" s="4"/>
      <c r="S4650" s="4"/>
      <c r="T4650" s="4"/>
      <c r="U4650" s="4"/>
      <c r="V4650" s="4"/>
    </row>
    <row r="4651" spans="1:22" ht="25.5" x14ac:dyDescent="0.25">
      <c r="A4651" s="312" t="s">
        <v>2271</v>
      </c>
      <c r="B4651" s="33" t="s">
        <v>3143</v>
      </c>
      <c r="C4651" s="140">
        <v>2024</v>
      </c>
      <c r="D4651" s="332">
        <v>0.38</v>
      </c>
      <c r="E4651" s="55">
        <v>1</v>
      </c>
      <c r="F4651" s="434">
        <v>149</v>
      </c>
      <c r="G4651" s="300">
        <v>61.250430000000001</v>
      </c>
      <c r="H4651" s="289"/>
      <c r="I4651" s="4"/>
      <c r="J4651" s="4"/>
      <c r="K4651" s="4"/>
      <c r="L4651" s="4"/>
      <c r="M4651" s="4"/>
      <c r="N4651" s="4"/>
      <c r="O4651" s="4"/>
      <c r="P4651" s="4"/>
      <c r="Q4651" s="4"/>
      <c r="R4651" s="4"/>
      <c r="S4651" s="4"/>
      <c r="T4651" s="4"/>
      <c r="U4651" s="4"/>
      <c r="V4651" s="4"/>
    </row>
    <row r="4652" spans="1:22" ht="38.25" x14ac:dyDescent="0.25">
      <c r="A4652" s="312" t="s">
        <v>2271</v>
      </c>
      <c r="B4652" s="33" t="s">
        <v>3144</v>
      </c>
      <c r="C4652" s="140">
        <v>2024</v>
      </c>
      <c r="D4652" s="339">
        <v>0.38</v>
      </c>
      <c r="E4652" s="55">
        <v>1</v>
      </c>
      <c r="F4652" s="434">
        <v>40</v>
      </c>
      <c r="G4652" s="300">
        <v>24.83325</v>
      </c>
      <c r="H4652" s="289"/>
      <c r="I4652" s="4"/>
      <c r="J4652" s="4"/>
      <c r="K4652" s="4"/>
      <c r="L4652" s="4"/>
      <c r="M4652" s="4"/>
      <c r="N4652" s="4"/>
      <c r="O4652" s="4"/>
      <c r="P4652" s="4"/>
      <c r="Q4652" s="4"/>
      <c r="R4652" s="4"/>
      <c r="S4652" s="4"/>
      <c r="T4652" s="4"/>
      <c r="U4652" s="4"/>
      <c r="V4652" s="4"/>
    </row>
    <row r="4653" spans="1:22" ht="25.5" x14ac:dyDescent="0.25">
      <c r="A4653" s="312" t="s">
        <v>2271</v>
      </c>
      <c r="B4653" s="33" t="s">
        <v>3145</v>
      </c>
      <c r="C4653" s="172">
        <v>2024</v>
      </c>
      <c r="D4653" s="341">
        <v>0.38</v>
      </c>
      <c r="E4653" s="169">
        <v>1</v>
      </c>
      <c r="F4653" s="434">
        <v>6</v>
      </c>
      <c r="G4653" s="300">
        <v>24.829529999999998</v>
      </c>
      <c r="H4653" s="289"/>
      <c r="I4653" s="4"/>
      <c r="J4653" s="4"/>
      <c r="K4653" s="4"/>
      <c r="L4653" s="4"/>
      <c r="M4653" s="4"/>
      <c r="N4653" s="4"/>
      <c r="O4653" s="4"/>
      <c r="P4653" s="4"/>
      <c r="Q4653" s="4"/>
      <c r="R4653" s="4"/>
      <c r="S4653" s="4"/>
      <c r="T4653" s="4"/>
      <c r="U4653" s="4"/>
      <c r="V4653" s="4"/>
    </row>
    <row r="4654" spans="1:22" x14ac:dyDescent="0.25">
      <c r="A4654" s="312" t="s">
        <v>2271</v>
      </c>
      <c r="B4654" s="33" t="s">
        <v>1903</v>
      </c>
      <c r="C4654" s="172">
        <v>2024</v>
      </c>
      <c r="D4654" s="341">
        <v>0.38</v>
      </c>
      <c r="E4654" s="169">
        <v>4</v>
      </c>
      <c r="F4654" s="434">
        <v>6</v>
      </c>
      <c r="G4654" s="300">
        <v>50.503500000000003</v>
      </c>
      <c r="H4654" s="289"/>
      <c r="I4654" s="4"/>
      <c r="J4654" s="4"/>
      <c r="K4654" s="4"/>
      <c r="L4654" s="4"/>
      <c r="M4654" s="4"/>
      <c r="N4654" s="4"/>
      <c r="O4654" s="4"/>
      <c r="P4654" s="4"/>
      <c r="Q4654" s="4"/>
      <c r="R4654" s="4"/>
      <c r="S4654" s="4"/>
      <c r="T4654" s="4"/>
      <c r="U4654" s="4"/>
      <c r="V4654" s="4"/>
    </row>
    <row r="4655" spans="1:22" x14ac:dyDescent="0.25">
      <c r="A4655" s="312" t="s">
        <v>2271</v>
      </c>
      <c r="B4655" s="33" t="s">
        <v>3146</v>
      </c>
      <c r="C4655" s="172">
        <v>2024</v>
      </c>
      <c r="D4655" s="341">
        <v>10</v>
      </c>
      <c r="E4655" s="169">
        <v>1</v>
      </c>
      <c r="F4655" s="434">
        <v>220</v>
      </c>
      <c r="G4655" s="300">
        <v>523.52909</v>
      </c>
      <c r="H4655" s="289"/>
      <c r="I4655" s="4"/>
      <c r="J4655" s="4"/>
      <c r="K4655" s="4"/>
      <c r="L4655" s="4"/>
      <c r="M4655" s="4"/>
      <c r="N4655" s="4"/>
      <c r="O4655" s="4"/>
      <c r="P4655" s="4"/>
      <c r="Q4655" s="4"/>
      <c r="R4655" s="4"/>
      <c r="S4655" s="4"/>
      <c r="T4655" s="4"/>
      <c r="U4655" s="4"/>
      <c r="V4655" s="4"/>
    </row>
    <row r="4656" spans="1:22" x14ac:dyDescent="0.25">
      <c r="A4656" s="312" t="s">
        <v>2271</v>
      </c>
      <c r="B4656" s="33" t="s">
        <v>3147</v>
      </c>
      <c r="C4656" s="172">
        <v>2024</v>
      </c>
      <c r="D4656" s="341">
        <v>0.38</v>
      </c>
      <c r="E4656" s="169">
        <v>1</v>
      </c>
      <c r="F4656" s="434">
        <v>5</v>
      </c>
      <c r="G4656" s="300">
        <v>40.877330000000001</v>
      </c>
      <c r="H4656" s="289"/>
      <c r="I4656" s="4"/>
      <c r="J4656" s="4"/>
      <c r="K4656" s="4"/>
      <c r="L4656" s="4"/>
      <c r="M4656" s="4"/>
      <c r="N4656" s="4"/>
      <c r="O4656" s="4"/>
      <c r="P4656" s="4"/>
      <c r="Q4656" s="4"/>
      <c r="R4656" s="4"/>
      <c r="S4656" s="4"/>
      <c r="T4656" s="4"/>
      <c r="U4656" s="4"/>
      <c r="V4656" s="4"/>
    </row>
    <row r="4657" spans="1:22" ht="38.25" x14ac:dyDescent="0.25">
      <c r="A4657" s="312" t="s">
        <v>2271</v>
      </c>
      <c r="B4657" s="33" t="s">
        <v>3148</v>
      </c>
      <c r="C4657" s="172">
        <v>2024</v>
      </c>
      <c r="D4657" s="341">
        <v>0.38</v>
      </c>
      <c r="E4657" s="169">
        <v>1</v>
      </c>
      <c r="F4657" s="434">
        <v>15</v>
      </c>
      <c r="G4657" s="300">
        <v>36.323619999999998</v>
      </c>
      <c r="H4657" s="289"/>
      <c r="I4657" s="4"/>
      <c r="J4657" s="4"/>
      <c r="K4657" s="4"/>
      <c r="L4657" s="4"/>
      <c r="M4657" s="4"/>
      <c r="N4657" s="4"/>
      <c r="O4657" s="4"/>
      <c r="P4657" s="4"/>
      <c r="Q4657" s="4"/>
      <c r="R4657" s="4"/>
      <c r="S4657" s="4"/>
      <c r="T4657" s="4"/>
      <c r="U4657" s="4"/>
      <c r="V4657" s="4"/>
    </row>
    <row r="4658" spans="1:22" ht="25.5" x14ac:dyDescent="0.25">
      <c r="A4658" s="312" t="s">
        <v>2271</v>
      </c>
      <c r="B4658" s="33" t="s">
        <v>3149</v>
      </c>
      <c r="C4658" s="172">
        <v>2024</v>
      </c>
      <c r="D4658" s="341">
        <v>0.38</v>
      </c>
      <c r="E4658" s="169">
        <v>1</v>
      </c>
      <c r="F4658" s="434">
        <v>7.5</v>
      </c>
      <c r="G4658" s="300">
        <v>24.220389999999998</v>
      </c>
      <c r="H4658" s="289"/>
      <c r="I4658" s="4"/>
      <c r="J4658" s="4"/>
      <c r="K4658" s="4"/>
      <c r="L4658" s="4"/>
      <c r="M4658" s="4"/>
      <c r="N4658" s="4"/>
      <c r="O4658" s="4"/>
      <c r="P4658" s="4"/>
      <c r="Q4658" s="4"/>
      <c r="R4658" s="4"/>
      <c r="S4658" s="4"/>
      <c r="T4658" s="4"/>
      <c r="U4658" s="4"/>
      <c r="V4658" s="4"/>
    </row>
    <row r="4659" spans="1:22" ht="38.25" x14ac:dyDescent="0.25">
      <c r="A4659" s="312" t="s">
        <v>2271</v>
      </c>
      <c r="B4659" s="33" t="s">
        <v>3150</v>
      </c>
      <c r="C4659" s="172">
        <v>2024</v>
      </c>
      <c r="D4659" s="341">
        <v>10</v>
      </c>
      <c r="E4659" s="169">
        <v>1</v>
      </c>
      <c r="F4659" s="434">
        <v>63</v>
      </c>
      <c r="G4659" s="300">
        <v>523.39043000000004</v>
      </c>
      <c r="H4659" s="289"/>
      <c r="I4659" s="4"/>
      <c r="J4659" s="4"/>
      <c r="K4659" s="4"/>
      <c r="L4659" s="4"/>
      <c r="M4659" s="4"/>
      <c r="N4659" s="4"/>
      <c r="O4659" s="4"/>
      <c r="P4659" s="4"/>
      <c r="Q4659" s="4"/>
      <c r="R4659" s="4"/>
      <c r="S4659" s="4"/>
      <c r="T4659" s="4"/>
      <c r="U4659" s="4"/>
      <c r="V4659" s="4"/>
    </row>
    <row r="4660" spans="1:22" ht="25.5" x14ac:dyDescent="0.25">
      <c r="A4660" s="312" t="s">
        <v>2271</v>
      </c>
      <c r="B4660" s="33" t="s">
        <v>3151</v>
      </c>
      <c r="C4660" s="172">
        <v>2024</v>
      </c>
      <c r="D4660" s="341">
        <v>0.38</v>
      </c>
      <c r="E4660" s="169">
        <v>1</v>
      </c>
      <c r="F4660" s="434">
        <v>15</v>
      </c>
      <c r="G4660" s="300">
        <v>24.220389999999998</v>
      </c>
      <c r="H4660" s="289"/>
      <c r="I4660" s="4"/>
      <c r="J4660" s="4"/>
      <c r="K4660" s="4"/>
      <c r="L4660" s="4"/>
      <c r="M4660" s="4"/>
      <c r="N4660" s="4"/>
      <c r="O4660" s="4"/>
      <c r="P4660" s="4"/>
      <c r="Q4660" s="4"/>
      <c r="R4660" s="4"/>
      <c r="S4660" s="4"/>
      <c r="T4660" s="4"/>
      <c r="U4660" s="4"/>
      <c r="V4660" s="4"/>
    </row>
    <row r="4661" spans="1:22" ht="25.5" x14ac:dyDescent="0.25">
      <c r="A4661" s="312" t="s">
        <v>2271</v>
      </c>
      <c r="B4661" s="33" t="s">
        <v>3152</v>
      </c>
      <c r="C4661" s="172">
        <v>2024</v>
      </c>
      <c r="D4661" s="341">
        <v>0.38</v>
      </c>
      <c r="E4661" s="169">
        <v>1</v>
      </c>
      <c r="F4661" s="434">
        <v>2</v>
      </c>
      <c r="G4661" s="300">
        <v>24.220389999999998</v>
      </c>
      <c r="H4661" s="289"/>
      <c r="I4661" s="4"/>
      <c r="J4661" s="4"/>
      <c r="K4661" s="4"/>
      <c r="L4661" s="4"/>
      <c r="M4661" s="4"/>
      <c r="N4661" s="4"/>
      <c r="O4661" s="4"/>
      <c r="P4661" s="4"/>
      <c r="Q4661" s="4"/>
      <c r="R4661" s="4"/>
      <c r="S4661" s="4"/>
      <c r="T4661" s="4"/>
      <c r="U4661" s="4"/>
      <c r="V4661" s="4"/>
    </row>
    <row r="4662" spans="1:22" ht="25.5" x14ac:dyDescent="0.25">
      <c r="A4662" s="312" t="s">
        <v>2271</v>
      </c>
      <c r="B4662" s="33" t="s">
        <v>3153</v>
      </c>
      <c r="C4662" s="172">
        <v>2024</v>
      </c>
      <c r="D4662" s="341">
        <v>0.38</v>
      </c>
      <c r="E4662" s="169">
        <v>1</v>
      </c>
      <c r="F4662" s="434">
        <v>14.3</v>
      </c>
      <c r="G4662" s="300">
        <v>24.220389999999998</v>
      </c>
      <c r="H4662" s="289"/>
      <c r="I4662" s="4"/>
      <c r="J4662" s="4"/>
      <c r="K4662" s="4"/>
      <c r="L4662" s="4"/>
      <c r="M4662" s="4"/>
      <c r="N4662" s="4"/>
      <c r="O4662" s="4"/>
      <c r="P4662" s="4"/>
      <c r="Q4662" s="4"/>
      <c r="R4662" s="4"/>
      <c r="S4662" s="4"/>
      <c r="T4662" s="4"/>
      <c r="U4662" s="4"/>
      <c r="V4662" s="4"/>
    </row>
    <row r="4663" spans="1:22" ht="25.5" x14ac:dyDescent="0.25">
      <c r="A4663" s="312" t="s">
        <v>2271</v>
      </c>
      <c r="B4663" s="33" t="s">
        <v>3154</v>
      </c>
      <c r="C4663" s="172">
        <v>2024</v>
      </c>
      <c r="D4663" s="341">
        <v>0.38</v>
      </c>
      <c r="E4663" s="169">
        <v>1</v>
      </c>
      <c r="F4663" s="434">
        <v>7.5</v>
      </c>
      <c r="G4663" s="300">
        <v>29.224049999999998</v>
      </c>
      <c r="H4663" s="289"/>
      <c r="I4663" s="4"/>
      <c r="J4663" s="4"/>
      <c r="K4663" s="4"/>
      <c r="L4663" s="4"/>
      <c r="M4663" s="4"/>
      <c r="N4663" s="4"/>
      <c r="O4663" s="4"/>
      <c r="P4663" s="4"/>
      <c r="Q4663" s="4"/>
      <c r="R4663" s="4"/>
      <c r="S4663" s="4"/>
      <c r="T4663" s="4"/>
      <c r="U4663" s="4"/>
      <c r="V4663" s="4"/>
    </row>
    <row r="4664" spans="1:22" ht="38.25" x14ac:dyDescent="0.25">
      <c r="A4664" s="312" t="s">
        <v>2271</v>
      </c>
      <c r="B4664" s="173" t="s">
        <v>3155</v>
      </c>
      <c r="C4664" s="172">
        <v>2024</v>
      </c>
      <c r="D4664" s="341">
        <v>0.38</v>
      </c>
      <c r="E4664" s="169">
        <v>1</v>
      </c>
      <c r="F4664" s="434">
        <v>5</v>
      </c>
      <c r="G4664" s="300">
        <v>37.148029999999999</v>
      </c>
      <c r="H4664" s="289"/>
      <c r="I4664" s="4"/>
      <c r="J4664" s="4"/>
      <c r="K4664" s="4"/>
      <c r="L4664" s="4"/>
      <c r="M4664" s="4"/>
      <c r="N4664" s="4"/>
      <c r="O4664" s="4"/>
      <c r="P4664" s="4"/>
      <c r="Q4664" s="4"/>
      <c r="R4664" s="4"/>
      <c r="S4664" s="4"/>
      <c r="T4664" s="4"/>
      <c r="U4664" s="4"/>
      <c r="V4664" s="4"/>
    </row>
    <row r="4665" spans="1:22" x14ac:dyDescent="0.25">
      <c r="A4665" s="312" t="s">
        <v>2271</v>
      </c>
      <c r="B4665" s="36" t="s">
        <v>1198</v>
      </c>
      <c r="C4665" s="172">
        <v>2024</v>
      </c>
      <c r="D4665" s="320">
        <v>0.4</v>
      </c>
      <c r="E4665" s="169">
        <v>1</v>
      </c>
      <c r="F4665" s="434">
        <v>15</v>
      </c>
      <c r="G4665" s="300">
        <v>33.330100000000002</v>
      </c>
      <c r="H4665" s="289"/>
      <c r="I4665" s="4"/>
      <c r="J4665" s="4"/>
      <c r="K4665" s="4"/>
      <c r="L4665" s="4"/>
      <c r="M4665" s="4"/>
      <c r="N4665" s="4"/>
      <c r="O4665" s="4"/>
      <c r="P4665" s="4"/>
      <c r="Q4665" s="4"/>
      <c r="R4665" s="4"/>
      <c r="S4665" s="4"/>
      <c r="T4665" s="4"/>
      <c r="U4665" s="4"/>
      <c r="V4665" s="4"/>
    </row>
    <row r="4666" spans="1:22" x14ac:dyDescent="0.25">
      <c r="A4666" s="312" t="s">
        <v>2271</v>
      </c>
      <c r="B4666" s="36" t="s">
        <v>1199</v>
      </c>
      <c r="C4666" s="172">
        <v>2024</v>
      </c>
      <c r="D4666" s="320">
        <v>0.4</v>
      </c>
      <c r="E4666" s="169">
        <v>1</v>
      </c>
      <c r="F4666" s="434">
        <v>15</v>
      </c>
      <c r="G4666" s="300">
        <v>27.780290000000001</v>
      </c>
      <c r="H4666" s="289"/>
      <c r="I4666" s="4"/>
      <c r="J4666" s="4"/>
      <c r="K4666" s="4"/>
      <c r="L4666" s="4"/>
      <c r="M4666" s="4"/>
      <c r="N4666" s="4"/>
      <c r="O4666" s="4"/>
      <c r="P4666" s="4"/>
      <c r="Q4666" s="4"/>
      <c r="R4666" s="4"/>
      <c r="S4666" s="4"/>
      <c r="T4666" s="4"/>
      <c r="U4666" s="4"/>
      <c r="V4666" s="4"/>
    </row>
    <row r="4667" spans="1:22" x14ac:dyDescent="0.25">
      <c r="A4667" s="312" t="s">
        <v>2271</v>
      </c>
      <c r="B4667" s="36" t="s">
        <v>1200</v>
      </c>
      <c r="C4667" s="172">
        <v>2024</v>
      </c>
      <c r="D4667" s="320">
        <v>0.4</v>
      </c>
      <c r="E4667" s="169">
        <v>1</v>
      </c>
      <c r="F4667" s="434">
        <v>15</v>
      </c>
      <c r="G4667" s="300">
        <v>29.416039999999999</v>
      </c>
      <c r="H4667" s="289"/>
      <c r="I4667" s="4"/>
      <c r="J4667" s="4"/>
      <c r="K4667" s="4"/>
      <c r="L4667" s="4"/>
      <c r="M4667" s="4"/>
      <c r="N4667" s="4"/>
      <c r="O4667" s="4"/>
      <c r="P4667" s="4"/>
      <c r="Q4667" s="4"/>
      <c r="R4667" s="4"/>
      <c r="S4667" s="4"/>
      <c r="T4667" s="4"/>
      <c r="U4667" s="4"/>
      <c r="V4667" s="4"/>
    </row>
    <row r="4668" spans="1:22" x14ac:dyDescent="0.25">
      <c r="A4668" s="312" t="s">
        <v>2271</v>
      </c>
      <c r="B4668" s="36" t="s">
        <v>1201</v>
      </c>
      <c r="C4668" s="172">
        <v>2024</v>
      </c>
      <c r="D4668" s="341">
        <v>0.38</v>
      </c>
      <c r="E4668" s="169">
        <v>1</v>
      </c>
      <c r="F4668" s="434">
        <v>15</v>
      </c>
      <c r="G4668" s="300">
        <v>29.716000000000001</v>
      </c>
      <c r="H4668" s="289"/>
      <c r="I4668" s="4"/>
      <c r="J4668" s="4"/>
      <c r="K4668" s="4"/>
      <c r="L4668" s="4"/>
      <c r="M4668" s="4"/>
      <c r="N4668" s="4"/>
      <c r="O4668" s="4"/>
      <c r="P4668" s="4"/>
      <c r="Q4668" s="4"/>
      <c r="R4668" s="4"/>
      <c r="S4668" s="4"/>
      <c r="T4668" s="4"/>
      <c r="U4668" s="4"/>
      <c r="V4668" s="4"/>
    </row>
    <row r="4669" spans="1:22" x14ac:dyDescent="0.25">
      <c r="A4669" s="312" t="s">
        <v>2271</v>
      </c>
      <c r="B4669" s="36" t="s">
        <v>1204</v>
      </c>
      <c r="C4669" s="172">
        <v>2024</v>
      </c>
      <c r="D4669" s="341">
        <v>0.38</v>
      </c>
      <c r="E4669" s="169">
        <v>1</v>
      </c>
      <c r="F4669" s="434">
        <v>15</v>
      </c>
      <c r="G4669" s="300">
        <v>29.416060000000002</v>
      </c>
      <c r="H4669" s="289"/>
      <c r="I4669" s="4"/>
      <c r="J4669" s="4"/>
      <c r="K4669" s="4"/>
      <c r="L4669" s="4"/>
      <c r="M4669" s="4"/>
      <c r="N4669" s="4"/>
      <c r="O4669" s="4"/>
      <c r="P4669" s="4"/>
      <c r="Q4669" s="4"/>
      <c r="R4669" s="4"/>
      <c r="S4669" s="4"/>
      <c r="T4669" s="4"/>
      <c r="U4669" s="4"/>
      <c r="V4669" s="4"/>
    </row>
    <row r="4670" spans="1:22" x14ac:dyDescent="0.25">
      <c r="A4670" s="312" t="s">
        <v>2271</v>
      </c>
      <c r="B4670" s="36" t="s">
        <v>1205</v>
      </c>
      <c r="C4670" s="172">
        <v>2024</v>
      </c>
      <c r="D4670" s="320">
        <v>0.4</v>
      </c>
      <c r="E4670" s="169">
        <v>1</v>
      </c>
      <c r="F4670" s="434">
        <v>15</v>
      </c>
      <c r="G4670" s="300">
        <v>29.83888</v>
      </c>
      <c r="H4670" s="289"/>
      <c r="I4670" s="4"/>
      <c r="J4670" s="4"/>
      <c r="K4670" s="4"/>
      <c r="L4670" s="4"/>
      <c r="M4670" s="4"/>
      <c r="N4670" s="4"/>
      <c r="O4670" s="4"/>
      <c r="P4670" s="4"/>
      <c r="Q4670" s="4"/>
      <c r="R4670" s="4"/>
      <c r="S4670" s="4"/>
      <c r="T4670" s="4"/>
      <c r="U4670" s="4"/>
      <c r="V4670" s="4"/>
    </row>
    <row r="4671" spans="1:22" x14ac:dyDescent="0.25">
      <c r="A4671" s="312" t="s">
        <v>2271</v>
      </c>
      <c r="B4671" s="36" t="s">
        <v>1207</v>
      </c>
      <c r="C4671" s="172">
        <v>2024</v>
      </c>
      <c r="D4671" s="320">
        <v>0.4</v>
      </c>
      <c r="E4671" s="169">
        <v>1</v>
      </c>
      <c r="F4671" s="434">
        <v>15</v>
      </c>
      <c r="G4671" s="300">
        <v>29.026869999999999</v>
      </c>
      <c r="H4671" s="289"/>
      <c r="I4671" s="4"/>
      <c r="J4671" s="4"/>
      <c r="K4671" s="4"/>
      <c r="L4671" s="4"/>
      <c r="M4671" s="4"/>
      <c r="N4671" s="4"/>
      <c r="O4671" s="4"/>
      <c r="P4671" s="4"/>
      <c r="Q4671" s="4"/>
      <c r="R4671" s="4"/>
      <c r="S4671" s="4"/>
      <c r="T4671" s="4"/>
      <c r="U4671" s="4"/>
      <c r="V4671" s="4"/>
    </row>
    <row r="4672" spans="1:22" x14ac:dyDescent="0.25">
      <c r="A4672" s="312" t="s">
        <v>2271</v>
      </c>
      <c r="B4672" s="36" t="s">
        <v>1208</v>
      </c>
      <c r="C4672" s="172">
        <v>2024</v>
      </c>
      <c r="D4672" s="341">
        <v>0.4</v>
      </c>
      <c r="E4672" s="169">
        <v>1</v>
      </c>
      <c r="F4672" s="434">
        <v>1</v>
      </c>
      <c r="G4672" s="300">
        <v>30.161750000000001</v>
      </c>
      <c r="H4672" s="289"/>
      <c r="I4672" s="4"/>
      <c r="J4672" s="4"/>
      <c r="K4672" s="4"/>
      <c r="L4672" s="4"/>
      <c r="M4672" s="4"/>
      <c r="N4672" s="4"/>
      <c r="O4672" s="4"/>
      <c r="P4672" s="4"/>
      <c r="Q4672" s="4"/>
      <c r="R4672" s="4"/>
      <c r="S4672" s="4"/>
      <c r="T4672" s="4"/>
      <c r="U4672" s="4"/>
      <c r="V4672" s="4"/>
    </row>
    <row r="4673" spans="1:22" x14ac:dyDescent="0.25">
      <c r="A4673" s="312" t="s">
        <v>2271</v>
      </c>
      <c r="B4673" s="36" t="s">
        <v>1209</v>
      </c>
      <c r="C4673" s="172">
        <v>2024</v>
      </c>
      <c r="D4673" s="320">
        <v>0.4</v>
      </c>
      <c r="E4673" s="169">
        <v>1</v>
      </c>
      <c r="F4673" s="434">
        <v>2</v>
      </c>
      <c r="G4673" s="300">
        <v>30.161740000000002</v>
      </c>
      <c r="H4673" s="289"/>
      <c r="I4673" s="4"/>
      <c r="J4673" s="4"/>
      <c r="K4673" s="4"/>
      <c r="L4673" s="4"/>
      <c r="M4673" s="4"/>
      <c r="N4673" s="4"/>
      <c r="O4673" s="4"/>
      <c r="P4673" s="4"/>
      <c r="Q4673" s="4"/>
      <c r="R4673" s="4"/>
      <c r="S4673" s="4"/>
      <c r="T4673" s="4"/>
      <c r="U4673" s="4"/>
      <c r="V4673" s="4"/>
    </row>
    <row r="4674" spans="1:22" ht="25.5" x14ac:dyDescent="0.25">
      <c r="A4674" s="312" t="s">
        <v>2271</v>
      </c>
      <c r="B4674" s="36" t="s">
        <v>1210</v>
      </c>
      <c r="C4674" s="172">
        <v>2024</v>
      </c>
      <c r="D4674" s="320">
        <v>0.4</v>
      </c>
      <c r="E4674" s="169">
        <v>1</v>
      </c>
      <c r="F4674" s="434">
        <v>15</v>
      </c>
      <c r="G4674" s="300">
        <v>29.509319999999999</v>
      </c>
      <c r="H4674" s="289"/>
      <c r="I4674" s="4"/>
      <c r="J4674" s="4"/>
      <c r="K4674" s="4"/>
      <c r="L4674" s="4"/>
      <c r="M4674" s="4"/>
      <c r="N4674" s="4"/>
      <c r="O4674" s="4"/>
      <c r="P4674" s="4"/>
      <c r="Q4674" s="4"/>
      <c r="R4674" s="4"/>
      <c r="S4674" s="4"/>
      <c r="T4674" s="4"/>
      <c r="U4674" s="4"/>
      <c r="V4674" s="4"/>
    </row>
    <row r="4675" spans="1:22" x14ac:dyDescent="0.25">
      <c r="A4675" s="312" t="s">
        <v>2271</v>
      </c>
      <c r="B4675" s="36" t="s">
        <v>1563</v>
      </c>
      <c r="C4675" s="140">
        <v>2024</v>
      </c>
      <c r="D4675" s="350">
        <v>0.4</v>
      </c>
      <c r="E4675" s="55">
        <v>1</v>
      </c>
      <c r="F4675" s="434">
        <v>15</v>
      </c>
      <c r="G4675" s="300">
        <v>28.617550000000001</v>
      </c>
      <c r="H4675" s="289"/>
      <c r="I4675" s="4"/>
      <c r="J4675" s="4"/>
      <c r="K4675" s="4"/>
      <c r="L4675" s="4"/>
      <c r="M4675" s="4"/>
      <c r="N4675" s="4"/>
      <c r="O4675" s="4"/>
      <c r="P4675" s="4"/>
      <c r="Q4675" s="4"/>
      <c r="R4675" s="4"/>
      <c r="S4675" s="4"/>
      <c r="T4675" s="4"/>
      <c r="U4675" s="4"/>
      <c r="V4675" s="4"/>
    </row>
    <row r="4676" spans="1:22" x14ac:dyDescent="0.25">
      <c r="A4676" s="312" t="s">
        <v>2271</v>
      </c>
      <c r="B4676" s="36" t="s">
        <v>1212</v>
      </c>
      <c r="C4676" s="140">
        <v>2024</v>
      </c>
      <c r="D4676" s="323">
        <v>0.4</v>
      </c>
      <c r="E4676" s="55">
        <v>1</v>
      </c>
      <c r="F4676" s="434">
        <v>15</v>
      </c>
      <c r="G4676" s="300">
        <v>29.49793</v>
      </c>
      <c r="H4676" s="289"/>
      <c r="I4676" s="4"/>
      <c r="J4676" s="4"/>
      <c r="K4676" s="4"/>
      <c r="L4676" s="4"/>
      <c r="M4676" s="4"/>
      <c r="N4676" s="4"/>
      <c r="O4676" s="4"/>
      <c r="P4676" s="4"/>
      <c r="Q4676" s="4"/>
      <c r="R4676" s="4"/>
      <c r="S4676" s="4"/>
      <c r="T4676" s="4"/>
      <c r="U4676" s="4"/>
      <c r="V4676" s="4"/>
    </row>
    <row r="4677" spans="1:22" ht="25.5" x14ac:dyDescent="0.25">
      <c r="A4677" s="312" t="s">
        <v>2271</v>
      </c>
      <c r="B4677" s="36" t="s">
        <v>1213</v>
      </c>
      <c r="C4677" s="140">
        <v>2024</v>
      </c>
      <c r="D4677" s="323">
        <v>0.4</v>
      </c>
      <c r="E4677" s="55">
        <v>1</v>
      </c>
      <c r="F4677" s="434">
        <v>10</v>
      </c>
      <c r="G4677" s="300">
        <v>27.982469999999999</v>
      </c>
      <c r="H4677" s="289"/>
      <c r="I4677" s="4"/>
      <c r="J4677" s="4"/>
      <c r="K4677" s="4"/>
      <c r="L4677" s="4"/>
      <c r="M4677" s="4"/>
      <c r="N4677" s="4"/>
      <c r="O4677" s="4"/>
      <c r="P4677" s="4"/>
      <c r="Q4677" s="4"/>
      <c r="R4677" s="4"/>
      <c r="S4677" s="4"/>
      <c r="T4677" s="4"/>
      <c r="U4677" s="4"/>
      <c r="V4677" s="4"/>
    </row>
    <row r="4678" spans="1:22" x14ac:dyDescent="0.25">
      <c r="A4678" s="312" t="s">
        <v>2271</v>
      </c>
      <c r="B4678" s="36" t="s">
        <v>1214</v>
      </c>
      <c r="C4678" s="140">
        <v>2024</v>
      </c>
      <c r="D4678" s="323">
        <v>0.4</v>
      </c>
      <c r="E4678" s="55">
        <v>1</v>
      </c>
      <c r="F4678" s="434">
        <v>5</v>
      </c>
      <c r="G4678" s="300">
        <v>30.331440000000001</v>
      </c>
      <c r="H4678" s="289"/>
      <c r="I4678" s="4"/>
      <c r="J4678" s="4"/>
      <c r="K4678" s="4"/>
      <c r="L4678" s="4"/>
      <c r="M4678" s="4"/>
      <c r="N4678" s="4"/>
      <c r="O4678" s="4"/>
      <c r="P4678" s="4"/>
      <c r="Q4678" s="4"/>
      <c r="R4678" s="4"/>
      <c r="S4678" s="4"/>
      <c r="T4678" s="4"/>
      <c r="U4678" s="4"/>
      <c r="V4678" s="4"/>
    </row>
    <row r="4679" spans="1:22" ht="25.5" x14ac:dyDescent="0.25">
      <c r="A4679" s="312" t="s">
        <v>2271</v>
      </c>
      <c r="B4679" s="36" t="s">
        <v>1215</v>
      </c>
      <c r="C4679" s="140">
        <v>2024</v>
      </c>
      <c r="D4679" s="323">
        <v>0.4</v>
      </c>
      <c r="E4679" s="55">
        <v>1</v>
      </c>
      <c r="F4679" s="434">
        <v>10</v>
      </c>
      <c r="G4679" s="300">
        <v>24.74447</v>
      </c>
      <c r="H4679" s="289"/>
      <c r="I4679" s="4"/>
      <c r="J4679" s="4"/>
      <c r="K4679" s="4"/>
      <c r="L4679" s="4"/>
      <c r="M4679" s="4"/>
      <c r="N4679" s="4"/>
      <c r="O4679" s="4"/>
      <c r="P4679" s="4"/>
      <c r="Q4679" s="4"/>
      <c r="R4679" s="4"/>
      <c r="S4679" s="4"/>
      <c r="T4679" s="4"/>
      <c r="U4679" s="4"/>
      <c r="V4679" s="4"/>
    </row>
    <row r="4680" spans="1:22" x14ac:dyDescent="0.25">
      <c r="A4680" s="312" t="s">
        <v>2271</v>
      </c>
      <c r="B4680" s="36" t="s">
        <v>1610</v>
      </c>
      <c r="C4680" s="140">
        <v>2024</v>
      </c>
      <c r="D4680" s="332">
        <v>0.4</v>
      </c>
      <c r="E4680" s="55">
        <v>1</v>
      </c>
      <c r="F4680" s="434">
        <v>310.39999999999998</v>
      </c>
      <c r="G4680" s="300">
        <v>28.488520000000001</v>
      </c>
      <c r="H4680" s="289"/>
      <c r="I4680" s="4"/>
      <c r="J4680" s="4"/>
      <c r="K4680" s="4"/>
      <c r="L4680" s="4"/>
      <c r="M4680" s="4"/>
      <c r="N4680" s="4"/>
      <c r="O4680" s="4"/>
      <c r="P4680" s="4"/>
      <c r="Q4680" s="4"/>
      <c r="R4680" s="4"/>
      <c r="S4680" s="4"/>
      <c r="T4680" s="4"/>
      <c r="U4680" s="4"/>
      <c r="V4680" s="4"/>
    </row>
    <row r="4681" spans="1:22" x14ac:dyDescent="0.25">
      <c r="A4681" s="312" t="s">
        <v>2271</v>
      </c>
      <c r="B4681" s="36" t="s">
        <v>1610</v>
      </c>
      <c r="C4681" s="140">
        <v>2024</v>
      </c>
      <c r="D4681" s="332">
        <v>0.4</v>
      </c>
      <c r="E4681" s="55">
        <v>1</v>
      </c>
      <c r="F4681" s="434">
        <v>310.39999999999998</v>
      </c>
      <c r="G4681" s="300">
        <v>28.418199999999999</v>
      </c>
      <c r="H4681" s="289"/>
      <c r="I4681" s="4"/>
      <c r="J4681" s="4"/>
      <c r="K4681" s="4"/>
      <c r="L4681" s="4"/>
      <c r="M4681" s="4"/>
      <c r="N4681" s="4"/>
      <c r="O4681" s="4"/>
      <c r="P4681" s="4"/>
      <c r="Q4681" s="4"/>
      <c r="R4681" s="4"/>
      <c r="S4681" s="4"/>
      <c r="T4681" s="4"/>
      <c r="U4681" s="4"/>
      <c r="V4681" s="4"/>
    </row>
    <row r="4682" spans="1:22" ht="38.25" x14ac:dyDescent="0.25">
      <c r="A4682" s="312" t="s">
        <v>2271</v>
      </c>
      <c r="B4682" s="36" t="s">
        <v>1217</v>
      </c>
      <c r="C4682" s="140">
        <v>2024</v>
      </c>
      <c r="D4682" s="323">
        <v>0.4</v>
      </c>
      <c r="E4682" s="55">
        <v>1</v>
      </c>
      <c r="F4682" s="434">
        <v>15</v>
      </c>
      <c r="G4682" s="300">
        <v>28.036819999999999</v>
      </c>
      <c r="H4682" s="289"/>
      <c r="I4682" s="4"/>
      <c r="J4682" s="4"/>
      <c r="K4682" s="4"/>
      <c r="L4682" s="4"/>
      <c r="M4682" s="4"/>
      <c r="N4682" s="4"/>
      <c r="O4682" s="4"/>
      <c r="P4682" s="4"/>
      <c r="Q4682" s="4"/>
      <c r="R4682" s="4"/>
      <c r="S4682" s="4"/>
      <c r="T4682" s="4"/>
      <c r="U4682" s="4"/>
      <c r="V4682" s="4"/>
    </row>
    <row r="4683" spans="1:22" ht="38.25" x14ac:dyDescent="0.25">
      <c r="A4683" s="312" t="s">
        <v>2271</v>
      </c>
      <c r="B4683" s="36" t="s">
        <v>1219</v>
      </c>
      <c r="C4683" s="140">
        <v>2024</v>
      </c>
      <c r="D4683" s="323">
        <v>0.4</v>
      </c>
      <c r="E4683" s="55">
        <v>1</v>
      </c>
      <c r="F4683" s="434">
        <v>15</v>
      </c>
      <c r="G4683" s="300">
        <v>28.036799999999999</v>
      </c>
      <c r="H4683" s="289"/>
      <c r="I4683" s="4"/>
      <c r="J4683" s="4"/>
      <c r="K4683" s="4"/>
      <c r="L4683" s="4"/>
      <c r="M4683" s="4"/>
      <c r="N4683" s="4"/>
      <c r="O4683" s="4"/>
      <c r="P4683" s="4"/>
      <c r="Q4683" s="4"/>
      <c r="R4683" s="4"/>
      <c r="S4683" s="4"/>
      <c r="T4683" s="4"/>
      <c r="U4683" s="4"/>
      <c r="V4683" s="4"/>
    </row>
    <row r="4684" spans="1:22" ht="25.5" x14ac:dyDescent="0.25">
      <c r="A4684" s="174" t="s">
        <v>2271</v>
      </c>
      <c r="B4684" s="36" t="s">
        <v>1221</v>
      </c>
      <c r="C4684" s="140">
        <v>2024</v>
      </c>
      <c r="D4684" s="323">
        <v>0.4</v>
      </c>
      <c r="E4684" s="55">
        <v>1</v>
      </c>
      <c r="F4684" s="434">
        <v>1</v>
      </c>
      <c r="G4684" s="300">
        <v>24.588000000000001</v>
      </c>
      <c r="H4684" s="289"/>
      <c r="I4684" s="4"/>
      <c r="J4684" s="4"/>
      <c r="K4684" s="4"/>
      <c r="L4684" s="4"/>
      <c r="M4684" s="4"/>
      <c r="N4684" s="4"/>
      <c r="O4684" s="4"/>
      <c r="P4684" s="4"/>
      <c r="Q4684" s="4"/>
      <c r="R4684" s="4"/>
      <c r="S4684" s="4"/>
      <c r="T4684" s="4"/>
      <c r="U4684" s="4"/>
      <c r="V4684" s="4"/>
    </row>
    <row r="4685" spans="1:22" ht="38.25" x14ac:dyDescent="0.25">
      <c r="A4685" s="175" t="s">
        <v>2271</v>
      </c>
      <c r="B4685" s="36" t="s">
        <v>1222</v>
      </c>
      <c r="C4685" s="140">
        <v>2024</v>
      </c>
      <c r="D4685" s="323">
        <v>0.4</v>
      </c>
      <c r="E4685" s="55">
        <v>1</v>
      </c>
      <c r="F4685" s="434">
        <v>10</v>
      </c>
      <c r="G4685" s="300">
        <v>24.588000000000001</v>
      </c>
      <c r="H4685" s="289"/>
      <c r="I4685" s="4"/>
      <c r="J4685" s="4"/>
      <c r="K4685" s="4"/>
      <c r="L4685" s="4"/>
      <c r="M4685" s="4"/>
      <c r="N4685" s="4"/>
      <c r="O4685" s="4"/>
      <c r="P4685" s="4"/>
      <c r="Q4685" s="4"/>
      <c r="R4685" s="4"/>
      <c r="S4685" s="4"/>
      <c r="T4685" s="4"/>
      <c r="U4685" s="4"/>
      <c r="V4685" s="4"/>
    </row>
    <row r="4686" spans="1:22" ht="25.5" x14ac:dyDescent="0.25">
      <c r="A4686" s="175" t="s">
        <v>2271</v>
      </c>
      <c r="B4686" s="36" t="s">
        <v>3156</v>
      </c>
      <c r="C4686" s="140">
        <v>2024</v>
      </c>
      <c r="D4686" s="323">
        <v>0.4</v>
      </c>
      <c r="E4686" s="55">
        <v>1</v>
      </c>
      <c r="F4686" s="434">
        <v>10</v>
      </c>
      <c r="G4686" s="300">
        <v>32.409619999999997</v>
      </c>
      <c r="H4686" s="289"/>
      <c r="I4686" s="4"/>
      <c r="J4686" s="4"/>
      <c r="K4686" s="4"/>
      <c r="L4686" s="4"/>
      <c r="M4686" s="4"/>
      <c r="N4686" s="4"/>
      <c r="O4686" s="4"/>
      <c r="P4686" s="4"/>
      <c r="Q4686" s="4"/>
      <c r="R4686" s="4"/>
      <c r="S4686" s="4"/>
      <c r="T4686" s="4"/>
      <c r="U4686" s="4"/>
      <c r="V4686" s="4"/>
    </row>
    <row r="4687" spans="1:22" ht="25.5" x14ac:dyDescent="0.25">
      <c r="A4687" s="175" t="s">
        <v>2271</v>
      </c>
      <c r="B4687" s="36" t="s">
        <v>3157</v>
      </c>
      <c r="C4687" s="140">
        <v>2024</v>
      </c>
      <c r="D4687" s="323">
        <v>0.4</v>
      </c>
      <c r="E4687" s="55">
        <v>1</v>
      </c>
      <c r="F4687" s="434">
        <v>1</v>
      </c>
      <c r="G4687" s="300">
        <v>32.409669999999998</v>
      </c>
      <c r="H4687" s="289"/>
      <c r="I4687" s="4"/>
      <c r="J4687" s="4"/>
      <c r="K4687" s="4"/>
      <c r="L4687" s="4"/>
      <c r="M4687" s="4"/>
      <c r="N4687" s="4"/>
      <c r="O4687" s="4"/>
      <c r="P4687" s="4"/>
      <c r="Q4687" s="4"/>
      <c r="R4687" s="4"/>
      <c r="S4687" s="4"/>
      <c r="T4687" s="4"/>
      <c r="U4687" s="4"/>
      <c r="V4687" s="4"/>
    </row>
    <row r="4688" spans="1:22" x14ac:dyDescent="0.25">
      <c r="A4688" s="175" t="s">
        <v>2271</v>
      </c>
      <c r="B4688" s="36" t="s">
        <v>3158</v>
      </c>
      <c r="C4688" s="140">
        <v>2024</v>
      </c>
      <c r="D4688" s="323">
        <v>0.4</v>
      </c>
      <c r="E4688" s="55">
        <v>1</v>
      </c>
      <c r="F4688" s="434">
        <v>15</v>
      </c>
      <c r="G4688" s="300">
        <v>28.45965</v>
      </c>
      <c r="H4688" s="289"/>
      <c r="I4688" s="4"/>
      <c r="J4688" s="4"/>
      <c r="K4688" s="4"/>
      <c r="L4688" s="4"/>
      <c r="M4688" s="4"/>
      <c r="N4688" s="4"/>
      <c r="O4688" s="4"/>
      <c r="P4688" s="4"/>
      <c r="Q4688" s="4"/>
      <c r="R4688" s="4"/>
      <c r="S4688" s="4"/>
      <c r="T4688" s="4"/>
      <c r="U4688" s="4"/>
      <c r="V4688" s="4"/>
    </row>
    <row r="4689" spans="1:22" x14ac:dyDescent="0.25">
      <c r="A4689" s="175" t="s">
        <v>2271</v>
      </c>
      <c r="B4689" s="36" t="s">
        <v>3159</v>
      </c>
      <c r="C4689" s="140">
        <v>2024</v>
      </c>
      <c r="D4689" s="323">
        <v>0.4</v>
      </c>
      <c r="E4689" s="55">
        <v>1</v>
      </c>
      <c r="F4689" s="434">
        <v>1</v>
      </c>
      <c r="G4689" s="300">
        <v>28.459669999999999</v>
      </c>
      <c r="H4689" s="289"/>
      <c r="I4689" s="4"/>
      <c r="J4689" s="4"/>
      <c r="K4689" s="4"/>
      <c r="L4689" s="4"/>
      <c r="M4689" s="4"/>
      <c r="N4689" s="4"/>
      <c r="O4689" s="4"/>
      <c r="P4689" s="4"/>
      <c r="Q4689" s="4"/>
      <c r="R4689" s="4"/>
      <c r="S4689" s="4"/>
      <c r="T4689" s="4"/>
      <c r="U4689" s="4"/>
      <c r="V4689" s="4"/>
    </row>
    <row r="4690" spans="1:22" x14ac:dyDescent="0.25">
      <c r="A4690" s="175" t="s">
        <v>2271</v>
      </c>
      <c r="B4690" s="36" t="s">
        <v>1229</v>
      </c>
      <c r="C4690" s="140">
        <v>2024</v>
      </c>
      <c r="D4690" s="323">
        <v>0.4</v>
      </c>
      <c r="E4690" s="55">
        <v>1</v>
      </c>
      <c r="F4690" s="434">
        <v>15</v>
      </c>
      <c r="G4690" s="300">
        <v>29.17923</v>
      </c>
      <c r="H4690" s="289"/>
      <c r="I4690" s="4"/>
      <c r="J4690" s="4"/>
      <c r="K4690" s="4"/>
      <c r="L4690" s="4"/>
      <c r="M4690" s="4"/>
      <c r="N4690" s="4"/>
      <c r="O4690" s="4"/>
      <c r="P4690" s="4"/>
      <c r="Q4690" s="4"/>
      <c r="R4690" s="4"/>
      <c r="S4690" s="4"/>
      <c r="T4690" s="4"/>
      <c r="U4690" s="4"/>
      <c r="V4690" s="4"/>
    </row>
    <row r="4691" spans="1:22" x14ac:dyDescent="0.25">
      <c r="A4691" s="175" t="s">
        <v>2271</v>
      </c>
      <c r="B4691" s="36" t="s">
        <v>1231</v>
      </c>
      <c r="C4691" s="140">
        <v>2024</v>
      </c>
      <c r="D4691" s="323">
        <v>0.4</v>
      </c>
      <c r="E4691" s="55">
        <v>1</v>
      </c>
      <c r="F4691" s="434">
        <v>15</v>
      </c>
      <c r="G4691" s="300">
        <v>24.306100000000001</v>
      </c>
      <c r="H4691" s="289"/>
      <c r="I4691" s="4"/>
      <c r="J4691" s="4"/>
      <c r="K4691" s="4"/>
      <c r="L4691" s="4"/>
      <c r="M4691" s="4"/>
      <c r="N4691" s="4"/>
      <c r="O4691" s="4"/>
      <c r="P4691" s="4"/>
      <c r="Q4691" s="4"/>
      <c r="R4691" s="4"/>
      <c r="S4691" s="4"/>
      <c r="T4691" s="4"/>
      <c r="U4691" s="4"/>
      <c r="V4691" s="4"/>
    </row>
    <row r="4692" spans="1:22" x14ac:dyDescent="0.25">
      <c r="A4692" s="175" t="s">
        <v>2271</v>
      </c>
      <c r="B4692" s="36" t="s">
        <v>1232</v>
      </c>
      <c r="C4692" s="140">
        <v>2024</v>
      </c>
      <c r="D4692" s="323">
        <v>0.4</v>
      </c>
      <c r="E4692" s="55">
        <v>1</v>
      </c>
      <c r="F4692" s="434">
        <v>15</v>
      </c>
      <c r="G4692" s="300">
        <v>24.37659</v>
      </c>
      <c r="H4692" s="289"/>
      <c r="I4692" s="4"/>
      <c r="J4692" s="4"/>
      <c r="K4692" s="4"/>
      <c r="L4692" s="4"/>
      <c r="M4692" s="4"/>
      <c r="N4692" s="4"/>
      <c r="O4692" s="4"/>
      <c r="P4692" s="4"/>
      <c r="Q4692" s="4"/>
      <c r="R4692" s="4"/>
      <c r="S4692" s="4"/>
      <c r="T4692" s="4"/>
      <c r="U4692" s="4"/>
      <c r="V4692" s="4"/>
    </row>
    <row r="4693" spans="1:22" x14ac:dyDescent="0.25">
      <c r="A4693" s="175" t="s">
        <v>2271</v>
      </c>
      <c r="B4693" s="36" t="s">
        <v>1233</v>
      </c>
      <c r="C4693" s="140">
        <v>2024</v>
      </c>
      <c r="D4693" s="323">
        <v>0.4</v>
      </c>
      <c r="E4693" s="55">
        <v>1</v>
      </c>
      <c r="F4693" s="434">
        <v>15</v>
      </c>
      <c r="G4693" s="300">
        <v>27.769749999999998</v>
      </c>
      <c r="H4693" s="289"/>
      <c r="I4693" s="4"/>
      <c r="J4693" s="4"/>
      <c r="K4693" s="4"/>
      <c r="L4693" s="4"/>
      <c r="M4693" s="4"/>
      <c r="N4693" s="4"/>
      <c r="O4693" s="4"/>
      <c r="P4693" s="4"/>
      <c r="Q4693" s="4"/>
      <c r="R4693" s="4"/>
      <c r="S4693" s="4"/>
      <c r="T4693" s="4"/>
      <c r="U4693" s="4"/>
      <c r="V4693" s="4"/>
    </row>
    <row r="4694" spans="1:22" ht="25.5" x14ac:dyDescent="0.25">
      <c r="A4694" s="175" t="s">
        <v>2271</v>
      </c>
      <c r="B4694" s="36" t="s">
        <v>1234</v>
      </c>
      <c r="C4694" s="140">
        <v>2024</v>
      </c>
      <c r="D4694" s="323">
        <v>0.4</v>
      </c>
      <c r="E4694" s="55">
        <v>1</v>
      </c>
      <c r="F4694" s="434">
        <v>15</v>
      </c>
      <c r="G4694" s="300">
        <v>28.60061</v>
      </c>
      <c r="H4694" s="289"/>
      <c r="I4694" s="4"/>
      <c r="J4694" s="4"/>
      <c r="K4694" s="4"/>
      <c r="L4694" s="4"/>
      <c r="M4694" s="4"/>
      <c r="N4694" s="4"/>
      <c r="O4694" s="4"/>
      <c r="P4694" s="4"/>
      <c r="Q4694" s="4"/>
      <c r="R4694" s="4"/>
      <c r="S4694" s="4"/>
      <c r="T4694" s="4"/>
      <c r="U4694" s="4"/>
      <c r="V4694" s="4"/>
    </row>
    <row r="4695" spans="1:22" x14ac:dyDescent="0.25">
      <c r="A4695" s="175" t="s">
        <v>2271</v>
      </c>
      <c r="B4695" s="36" t="s">
        <v>1235</v>
      </c>
      <c r="C4695" s="140">
        <v>2024</v>
      </c>
      <c r="D4695" s="323">
        <v>0.4</v>
      </c>
      <c r="E4695" s="55">
        <v>1</v>
      </c>
      <c r="F4695" s="434">
        <v>15</v>
      </c>
      <c r="G4695" s="300">
        <v>33.18141</v>
      </c>
      <c r="H4695" s="289"/>
      <c r="I4695" s="4"/>
      <c r="J4695" s="4"/>
      <c r="K4695" s="4"/>
      <c r="L4695" s="4"/>
      <c r="M4695" s="4"/>
      <c r="N4695" s="4"/>
      <c r="O4695" s="4"/>
      <c r="P4695" s="4"/>
      <c r="Q4695" s="4"/>
      <c r="R4695" s="4"/>
      <c r="S4695" s="4"/>
      <c r="T4695" s="4"/>
      <c r="U4695" s="4"/>
      <c r="V4695" s="4"/>
    </row>
    <row r="4696" spans="1:22" x14ac:dyDescent="0.25">
      <c r="A4696" s="175" t="s">
        <v>2271</v>
      </c>
      <c r="B4696" s="36" t="s">
        <v>1236</v>
      </c>
      <c r="C4696" s="140">
        <v>2024</v>
      </c>
      <c r="D4696" s="323">
        <v>0.4</v>
      </c>
      <c r="E4696" s="55">
        <v>1</v>
      </c>
      <c r="F4696" s="434">
        <v>1</v>
      </c>
      <c r="G4696" s="300">
        <v>27.865950000000002</v>
      </c>
      <c r="H4696" s="289"/>
      <c r="I4696" s="4"/>
      <c r="J4696" s="4"/>
      <c r="K4696" s="4"/>
      <c r="L4696" s="4"/>
      <c r="M4696" s="4"/>
      <c r="N4696" s="4"/>
      <c r="O4696" s="4"/>
      <c r="P4696" s="4"/>
      <c r="Q4696" s="4"/>
      <c r="R4696" s="4"/>
      <c r="S4696" s="4"/>
      <c r="T4696" s="4"/>
      <c r="U4696" s="4"/>
      <c r="V4696" s="4"/>
    </row>
    <row r="4697" spans="1:22" ht="25.5" x14ac:dyDescent="0.25">
      <c r="A4697" s="175" t="s">
        <v>2271</v>
      </c>
      <c r="B4697" s="36" t="s">
        <v>1237</v>
      </c>
      <c r="C4697" s="140">
        <v>2024</v>
      </c>
      <c r="D4697" s="323">
        <v>0.4</v>
      </c>
      <c r="E4697" s="55">
        <v>1</v>
      </c>
      <c r="F4697" s="434">
        <v>15</v>
      </c>
      <c r="G4697" s="300">
        <v>27.866510000000002</v>
      </c>
      <c r="H4697" s="289"/>
      <c r="I4697" s="4"/>
      <c r="J4697" s="4"/>
      <c r="K4697" s="4"/>
      <c r="L4697" s="4"/>
      <c r="M4697" s="4"/>
      <c r="N4697" s="4"/>
      <c r="O4697" s="4"/>
      <c r="P4697" s="4"/>
      <c r="Q4697" s="4"/>
      <c r="R4697" s="4"/>
      <c r="S4697" s="4"/>
      <c r="T4697" s="4"/>
      <c r="U4697" s="4"/>
      <c r="V4697" s="4"/>
    </row>
    <row r="4698" spans="1:22" ht="25.5" x14ac:dyDescent="0.25">
      <c r="A4698" s="175" t="s">
        <v>2271</v>
      </c>
      <c r="B4698" s="36" t="s">
        <v>1238</v>
      </c>
      <c r="C4698" s="140">
        <v>2024</v>
      </c>
      <c r="D4698" s="323">
        <v>0.4</v>
      </c>
      <c r="E4698" s="55">
        <v>1</v>
      </c>
      <c r="F4698" s="434">
        <v>15</v>
      </c>
      <c r="G4698" s="300">
        <v>27.866230000000002</v>
      </c>
      <c r="H4698" s="289"/>
      <c r="I4698" s="4"/>
      <c r="J4698" s="4"/>
      <c r="K4698" s="4"/>
      <c r="L4698" s="4"/>
      <c r="M4698" s="4"/>
      <c r="N4698" s="4"/>
      <c r="O4698" s="4"/>
      <c r="P4698" s="4"/>
      <c r="Q4698" s="4"/>
      <c r="R4698" s="4"/>
      <c r="S4698" s="4"/>
      <c r="T4698" s="4"/>
      <c r="U4698" s="4"/>
      <c r="V4698" s="4"/>
    </row>
    <row r="4699" spans="1:22" x14ac:dyDescent="0.25">
      <c r="A4699" s="175" t="s">
        <v>2271</v>
      </c>
      <c r="B4699" s="36" t="s">
        <v>1239</v>
      </c>
      <c r="C4699" s="140">
        <v>2024</v>
      </c>
      <c r="D4699" s="323">
        <v>0.4</v>
      </c>
      <c r="E4699" s="55">
        <v>1</v>
      </c>
      <c r="F4699" s="434">
        <v>15</v>
      </c>
      <c r="G4699" s="300">
        <v>28.354559999999999</v>
      </c>
      <c r="H4699" s="289"/>
      <c r="I4699" s="4"/>
      <c r="J4699" s="4"/>
      <c r="K4699" s="4"/>
      <c r="L4699" s="4"/>
      <c r="M4699" s="4"/>
      <c r="N4699" s="4"/>
      <c r="O4699" s="4"/>
      <c r="P4699" s="4"/>
      <c r="Q4699" s="4"/>
      <c r="R4699" s="4"/>
      <c r="S4699" s="4"/>
      <c r="T4699" s="4"/>
      <c r="U4699" s="4"/>
      <c r="V4699" s="4"/>
    </row>
    <row r="4700" spans="1:22" ht="38.25" x14ac:dyDescent="0.25">
      <c r="A4700" s="175" t="s">
        <v>2271</v>
      </c>
      <c r="B4700" s="50" t="s">
        <v>1240</v>
      </c>
      <c r="C4700" s="140">
        <v>2024</v>
      </c>
      <c r="D4700" s="323">
        <v>0.4</v>
      </c>
      <c r="E4700" s="55">
        <v>1</v>
      </c>
      <c r="F4700" s="434">
        <v>15</v>
      </c>
      <c r="G4700" s="300">
        <v>30.668620000000001</v>
      </c>
      <c r="H4700" s="289"/>
      <c r="I4700" s="4"/>
      <c r="J4700" s="4"/>
      <c r="K4700" s="4"/>
      <c r="L4700" s="4"/>
      <c r="M4700" s="4"/>
      <c r="N4700" s="4"/>
      <c r="O4700" s="4"/>
      <c r="P4700" s="4"/>
      <c r="Q4700" s="4"/>
      <c r="R4700" s="4"/>
      <c r="S4700" s="4"/>
      <c r="T4700" s="4"/>
      <c r="U4700" s="4"/>
      <c r="V4700" s="4"/>
    </row>
    <row r="4701" spans="1:22" ht="25.5" x14ac:dyDescent="0.25">
      <c r="A4701" s="175" t="s">
        <v>2271</v>
      </c>
      <c r="B4701" s="57" t="s">
        <v>1242</v>
      </c>
      <c r="C4701" s="140">
        <v>2024</v>
      </c>
      <c r="D4701" s="323">
        <v>0.4</v>
      </c>
      <c r="E4701" s="55">
        <v>1</v>
      </c>
      <c r="F4701" s="434">
        <v>5</v>
      </c>
      <c r="G4701" s="300">
        <v>26.688189999999999</v>
      </c>
      <c r="H4701" s="289"/>
      <c r="I4701" s="4"/>
      <c r="J4701" s="4"/>
      <c r="K4701" s="4"/>
      <c r="L4701" s="4"/>
      <c r="M4701" s="4"/>
      <c r="N4701" s="4"/>
      <c r="O4701" s="4"/>
      <c r="P4701" s="4"/>
      <c r="Q4701" s="4"/>
      <c r="R4701" s="4"/>
      <c r="S4701" s="4"/>
      <c r="T4701" s="4"/>
      <c r="U4701" s="4"/>
      <c r="V4701" s="4"/>
    </row>
    <row r="4702" spans="1:22" ht="38.25" x14ac:dyDescent="0.25">
      <c r="A4702" s="175" t="s">
        <v>2271</v>
      </c>
      <c r="B4702" s="57" t="s">
        <v>1657</v>
      </c>
      <c r="C4702" s="140">
        <v>2024</v>
      </c>
      <c r="D4702" s="325">
        <v>6</v>
      </c>
      <c r="E4702" s="55">
        <v>1</v>
      </c>
      <c r="F4702" s="434">
        <v>850</v>
      </c>
      <c r="G4702" s="300">
        <v>547.81317999999999</v>
      </c>
      <c r="H4702" s="289"/>
      <c r="I4702" s="4"/>
      <c r="J4702" s="4"/>
      <c r="K4702" s="4"/>
      <c r="L4702" s="4"/>
      <c r="M4702" s="4"/>
      <c r="N4702" s="4"/>
      <c r="O4702" s="4"/>
      <c r="P4702" s="4"/>
      <c r="Q4702" s="4"/>
      <c r="R4702" s="4"/>
      <c r="S4702" s="4"/>
      <c r="T4702" s="4"/>
      <c r="U4702" s="4"/>
      <c r="V4702" s="4"/>
    </row>
    <row r="4703" spans="1:22" ht="38.25" x14ac:dyDescent="0.25">
      <c r="A4703" s="175" t="s">
        <v>2271</v>
      </c>
      <c r="B4703" s="57" t="s">
        <v>1566</v>
      </c>
      <c r="C4703" s="140">
        <v>2024</v>
      </c>
      <c r="D4703" s="325">
        <v>0.4</v>
      </c>
      <c r="E4703" s="55">
        <v>1</v>
      </c>
      <c r="F4703" s="434">
        <v>11</v>
      </c>
      <c r="G4703" s="300">
        <v>33.8048</v>
      </c>
      <c r="H4703" s="289"/>
      <c r="I4703" s="4"/>
      <c r="J4703" s="4"/>
      <c r="K4703" s="4"/>
      <c r="L4703" s="4"/>
      <c r="M4703" s="4"/>
      <c r="N4703" s="4"/>
      <c r="O4703" s="4"/>
      <c r="P4703" s="4"/>
      <c r="Q4703" s="4"/>
      <c r="R4703" s="4"/>
      <c r="S4703" s="4"/>
      <c r="T4703" s="4"/>
      <c r="U4703" s="4"/>
      <c r="V4703" s="4"/>
    </row>
    <row r="4704" spans="1:22" ht="38.25" x14ac:dyDescent="0.25">
      <c r="A4704" s="175" t="s">
        <v>2271</v>
      </c>
      <c r="B4704" s="57" t="s">
        <v>1567</v>
      </c>
      <c r="C4704" s="140">
        <v>2024</v>
      </c>
      <c r="D4704" s="325">
        <v>0.4</v>
      </c>
      <c r="E4704" s="55">
        <v>1</v>
      </c>
      <c r="F4704" s="434">
        <v>15</v>
      </c>
      <c r="G4704" s="300">
        <v>33.804769999999998</v>
      </c>
      <c r="H4704" s="289"/>
      <c r="I4704" s="4"/>
      <c r="J4704" s="4"/>
      <c r="K4704" s="4"/>
      <c r="L4704" s="4"/>
      <c r="M4704" s="4"/>
      <c r="N4704" s="4"/>
      <c r="O4704" s="4"/>
      <c r="P4704" s="4"/>
      <c r="Q4704" s="4"/>
      <c r="R4704" s="4"/>
      <c r="S4704" s="4"/>
      <c r="T4704" s="4"/>
      <c r="U4704" s="4"/>
      <c r="V4704" s="4"/>
    </row>
    <row r="4705" spans="1:22" ht="38.25" x14ac:dyDescent="0.25">
      <c r="A4705" s="175" t="s">
        <v>2271</v>
      </c>
      <c r="B4705" s="50" t="s">
        <v>1568</v>
      </c>
      <c r="C4705" s="140">
        <v>2024</v>
      </c>
      <c r="D4705" s="351">
        <v>0.4</v>
      </c>
      <c r="E4705" s="55">
        <v>1</v>
      </c>
      <c r="F4705" s="434">
        <v>15</v>
      </c>
      <c r="G4705" s="300">
        <v>33.869039999999998</v>
      </c>
      <c r="H4705" s="278"/>
      <c r="I4705" s="4"/>
      <c r="J4705" s="4"/>
      <c r="K4705" s="4"/>
      <c r="L4705" s="4"/>
      <c r="M4705" s="4"/>
      <c r="N4705" s="4"/>
      <c r="O4705" s="4"/>
      <c r="P4705" s="4"/>
      <c r="Q4705" s="4"/>
      <c r="R4705" s="4"/>
      <c r="S4705" s="4"/>
      <c r="T4705" s="4"/>
      <c r="U4705" s="4"/>
      <c r="V4705" s="4"/>
    </row>
    <row r="4706" spans="1:22" ht="25.5" x14ac:dyDescent="0.25">
      <c r="A4706" s="175" t="s">
        <v>2271</v>
      </c>
      <c r="B4706" s="57" t="s">
        <v>1611</v>
      </c>
      <c r="C4706" s="168">
        <v>2024</v>
      </c>
      <c r="D4706" s="321">
        <v>6</v>
      </c>
      <c r="E4706" s="55">
        <v>1</v>
      </c>
      <c r="F4706" s="434">
        <v>20</v>
      </c>
      <c r="G4706" s="300">
        <v>543.98755000000006</v>
      </c>
      <c r="H4706" s="278"/>
      <c r="I4706" s="4"/>
      <c r="J4706" s="4"/>
      <c r="K4706" s="4"/>
      <c r="L4706" s="4"/>
      <c r="M4706" s="4"/>
      <c r="N4706" s="4"/>
      <c r="O4706" s="4"/>
      <c r="P4706" s="4"/>
      <c r="Q4706" s="4"/>
      <c r="R4706" s="4"/>
      <c r="S4706" s="4"/>
      <c r="T4706" s="4"/>
      <c r="U4706" s="4"/>
      <c r="V4706" s="4"/>
    </row>
    <row r="4707" spans="1:22" ht="38.25" x14ac:dyDescent="0.25">
      <c r="A4707" s="176" t="s">
        <v>2271</v>
      </c>
      <c r="B4707" s="145" t="s">
        <v>3160</v>
      </c>
      <c r="C4707" s="140">
        <v>2024</v>
      </c>
      <c r="D4707" s="348">
        <v>0.38</v>
      </c>
      <c r="E4707" s="55">
        <v>1</v>
      </c>
      <c r="F4707" s="434">
        <v>30</v>
      </c>
      <c r="G4707" s="300">
        <v>29.648</v>
      </c>
      <c r="H4707" s="278"/>
      <c r="I4707" s="4"/>
      <c r="J4707" s="4"/>
      <c r="K4707" s="4"/>
      <c r="L4707" s="4"/>
      <c r="M4707" s="4"/>
      <c r="N4707" s="4"/>
      <c r="O4707" s="4"/>
      <c r="P4707" s="4"/>
      <c r="Q4707" s="4"/>
      <c r="R4707" s="4"/>
      <c r="S4707" s="4"/>
      <c r="T4707" s="4"/>
      <c r="U4707" s="4"/>
      <c r="V4707" s="4"/>
    </row>
    <row r="4708" spans="1:22" ht="38.25" x14ac:dyDescent="0.25">
      <c r="A4708" s="312" t="s">
        <v>2271</v>
      </c>
      <c r="B4708" s="145" t="s">
        <v>3161</v>
      </c>
      <c r="C4708" s="140">
        <v>2024</v>
      </c>
      <c r="D4708" s="332">
        <v>0.38</v>
      </c>
      <c r="E4708" s="55">
        <v>1</v>
      </c>
      <c r="F4708" s="434">
        <v>15</v>
      </c>
      <c r="G4708" s="300">
        <v>28.265039999999999</v>
      </c>
      <c r="H4708" s="278"/>
      <c r="I4708" s="4"/>
      <c r="J4708" s="4"/>
      <c r="K4708" s="4"/>
      <c r="L4708" s="4"/>
      <c r="M4708" s="4"/>
      <c r="N4708" s="4"/>
      <c r="O4708" s="4"/>
      <c r="P4708" s="4"/>
      <c r="Q4708" s="4"/>
      <c r="R4708" s="4"/>
      <c r="S4708" s="4"/>
      <c r="T4708" s="4"/>
      <c r="U4708" s="4"/>
      <c r="V4708" s="4"/>
    </row>
    <row r="4709" spans="1:22" ht="25.5" x14ac:dyDescent="0.25">
      <c r="A4709" s="312" t="s">
        <v>2271</v>
      </c>
      <c r="B4709" s="145" t="s">
        <v>3162</v>
      </c>
      <c r="C4709" s="140">
        <v>2024</v>
      </c>
      <c r="D4709" s="332">
        <v>0.38</v>
      </c>
      <c r="E4709" s="55">
        <v>1</v>
      </c>
      <c r="F4709" s="434">
        <v>16</v>
      </c>
      <c r="G4709" s="300">
        <v>29.98969</v>
      </c>
      <c r="H4709" s="289"/>
      <c r="I4709" s="4"/>
      <c r="J4709" s="4"/>
      <c r="K4709" s="4"/>
      <c r="L4709" s="4"/>
      <c r="M4709" s="4"/>
      <c r="N4709" s="4"/>
      <c r="O4709" s="4"/>
      <c r="P4709" s="4"/>
      <c r="Q4709" s="4"/>
      <c r="R4709" s="4"/>
      <c r="S4709" s="4"/>
      <c r="T4709" s="4"/>
      <c r="U4709" s="4"/>
      <c r="V4709" s="4"/>
    </row>
    <row r="4710" spans="1:22" ht="38.25" x14ac:dyDescent="0.25">
      <c r="A4710" s="312" t="s">
        <v>2271</v>
      </c>
      <c r="B4710" s="145" t="s">
        <v>3163</v>
      </c>
      <c r="C4710" s="140">
        <v>2024</v>
      </c>
      <c r="D4710" s="332">
        <v>0.38</v>
      </c>
      <c r="E4710" s="55">
        <v>1</v>
      </c>
      <c r="F4710" s="434">
        <v>40</v>
      </c>
      <c r="G4710" s="300">
        <v>25.58427</v>
      </c>
      <c r="H4710" s="289"/>
      <c r="I4710" s="4"/>
      <c r="J4710" s="4"/>
      <c r="K4710" s="4"/>
      <c r="L4710" s="4"/>
      <c r="M4710" s="4"/>
      <c r="N4710" s="4"/>
      <c r="O4710" s="4"/>
      <c r="P4710" s="4"/>
      <c r="Q4710" s="4"/>
      <c r="R4710" s="4"/>
      <c r="S4710" s="4"/>
      <c r="T4710" s="4"/>
      <c r="U4710" s="4"/>
      <c r="V4710" s="4"/>
    </row>
    <row r="4711" spans="1:22" ht="25.5" x14ac:dyDescent="0.25">
      <c r="A4711" s="312" t="s">
        <v>2271</v>
      </c>
      <c r="B4711" s="145" t="s">
        <v>3164</v>
      </c>
      <c r="C4711" s="140">
        <v>2024</v>
      </c>
      <c r="D4711" s="332">
        <v>0.38</v>
      </c>
      <c r="E4711" s="55">
        <v>1</v>
      </c>
      <c r="F4711" s="434">
        <v>10</v>
      </c>
      <c r="G4711" s="300">
        <v>32.344740000000002</v>
      </c>
      <c r="H4711" s="289"/>
      <c r="I4711" s="4"/>
      <c r="J4711" s="4"/>
      <c r="K4711" s="4"/>
      <c r="L4711" s="4"/>
      <c r="M4711" s="4"/>
      <c r="N4711" s="4"/>
      <c r="O4711" s="4"/>
      <c r="P4711" s="4"/>
      <c r="Q4711" s="4"/>
      <c r="R4711" s="4"/>
      <c r="S4711" s="4"/>
      <c r="T4711" s="4"/>
      <c r="U4711" s="4"/>
      <c r="V4711" s="4"/>
    </row>
    <row r="4712" spans="1:22" ht="25.5" x14ac:dyDescent="0.25">
      <c r="A4712" s="312" t="s">
        <v>2271</v>
      </c>
      <c r="B4712" s="145" t="s">
        <v>3165</v>
      </c>
      <c r="C4712" s="140">
        <v>2024</v>
      </c>
      <c r="D4712" s="332">
        <v>0.38</v>
      </c>
      <c r="E4712" s="55">
        <v>1</v>
      </c>
      <c r="F4712" s="434">
        <v>15</v>
      </c>
      <c r="G4712" s="300">
        <v>25.474450000000001</v>
      </c>
      <c r="H4712" s="289"/>
      <c r="I4712" s="4"/>
      <c r="J4712" s="4"/>
      <c r="K4712" s="4"/>
      <c r="L4712" s="4"/>
      <c r="M4712" s="4"/>
      <c r="N4712" s="4"/>
      <c r="O4712" s="4"/>
      <c r="P4712" s="4"/>
      <c r="Q4712" s="4"/>
      <c r="R4712" s="4"/>
      <c r="S4712" s="4"/>
      <c r="T4712" s="4"/>
      <c r="U4712" s="4"/>
      <c r="V4712" s="4"/>
    </row>
    <row r="4713" spans="1:22" ht="38.25" x14ac:dyDescent="0.25">
      <c r="A4713" s="312" t="s">
        <v>2271</v>
      </c>
      <c r="B4713" s="145" t="s">
        <v>3166</v>
      </c>
      <c r="C4713" s="140">
        <v>2024</v>
      </c>
      <c r="D4713" s="332">
        <v>0.38</v>
      </c>
      <c r="E4713" s="55">
        <v>1</v>
      </c>
      <c r="F4713" s="434">
        <v>5</v>
      </c>
      <c r="G4713" s="300">
        <v>72.497110000000006</v>
      </c>
      <c r="H4713" s="289"/>
      <c r="I4713" s="4"/>
      <c r="J4713" s="4"/>
      <c r="K4713" s="4"/>
      <c r="L4713" s="4"/>
      <c r="M4713" s="4"/>
      <c r="N4713" s="4"/>
      <c r="O4713" s="4"/>
      <c r="P4713" s="4"/>
      <c r="Q4713" s="4"/>
      <c r="R4713" s="4"/>
      <c r="S4713" s="4"/>
      <c r="T4713" s="4"/>
      <c r="U4713" s="4"/>
      <c r="V4713" s="4"/>
    </row>
    <row r="4714" spans="1:22" ht="38.25" x14ac:dyDescent="0.25">
      <c r="A4714" s="312" t="s">
        <v>2271</v>
      </c>
      <c r="B4714" s="145" t="s">
        <v>3167</v>
      </c>
      <c r="C4714" s="140">
        <v>2024</v>
      </c>
      <c r="D4714" s="332">
        <v>0.38</v>
      </c>
      <c r="E4714" s="55">
        <v>1</v>
      </c>
      <c r="F4714" s="434">
        <v>15</v>
      </c>
      <c r="G4714" s="300">
        <v>39.013359999999999</v>
      </c>
      <c r="H4714" s="289"/>
      <c r="I4714" s="4"/>
      <c r="J4714" s="4"/>
      <c r="K4714" s="4"/>
      <c r="L4714" s="4"/>
      <c r="M4714" s="4"/>
      <c r="N4714" s="4"/>
      <c r="O4714" s="4"/>
      <c r="P4714" s="4"/>
      <c r="Q4714" s="4"/>
      <c r="R4714" s="4"/>
      <c r="S4714" s="4"/>
      <c r="T4714" s="4"/>
      <c r="U4714" s="4"/>
      <c r="V4714" s="4"/>
    </row>
    <row r="4715" spans="1:22" ht="25.5" x14ac:dyDescent="0.25">
      <c r="A4715" s="312" t="s">
        <v>2271</v>
      </c>
      <c r="B4715" s="145" t="s">
        <v>3168</v>
      </c>
      <c r="C4715" s="140">
        <v>2024</v>
      </c>
      <c r="D4715" s="332">
        <v>0.38</v>
      </c>
      <c r="E4715" s="55">
        <v>1</v>
      </c>
      <c r="F4715" s="434">
        <v>3</v>
      </c>
      <c r="G4715" s="300">
        <v>37.707059999999998</v>
      </c>
      <c r="H4715" s="289"/>
      <c r="I4715" s="4"/>
      <c r="J4715" s="4"/>
      <c r="K4715" s="4"/>
      <c r="L4715" s="4"/>
      <c r="M4715" s="4"/>
      <c r="N4715" s="4"/>
      <c r="O4715" s="4"/>
      <c r="P4715" s="4"/>
      <c r="Q4715" s="4"/>
      <c r="R4715" s="4"/>
      <c r="S4715" s="4"/>
      <c r="T4715" s="4"/>
      <c r="U4715" s="4"/>
      <c r="V4715" s="4"/>
    </row>
    <row r="4716" spans="1:22" ht="25.5" x14ac:dyDescent="0.25">
      <c r="A4716" s="312" t="s">
        <v>2271</v>
      </c>
      <c r="B4716" s="145" t="s">
        <v>3169</v>
      </c>
      <c r="C4716" s="140">
        <v>2024</v>
      </c>
      <c r="D4716" s="332">
        <v>0.38</v>
      </c>
      <c r="E4716" s="55">
        <v>1</v>
      </c>
      <c r="F4716" s="434">
        <v>15</v>
      </c>
      <c r="G4716" s="300">
        <v>41.972320000000003</v>
      </c>
      <c r="H4716" s="289"/>
      <c r="I4716" s="4"/>
      <c r="J4716" s="4"/>
      <c r="K4716" s="4"/>
      <c r="L4716" s="4"/>
      <c r="M4716" s="4"/>
      <c r="N4716" s="4"/>
      <c r="O4716" s="4"/>
      <c r="P4716" s="4"/>
      <c r="Q4716" s="4"/>
      <c r="R4716" s="4"/>
      <c r="S4716" s="4"/>
      <c r="T4716" s="4"/>
      <c r="U4716" s="4"/>
      <c r="V4716" s="4"/>
    </row>
    <row r="4717" spans="1:22" ht="25.5" x14ac:dyDescent="0.25">
      <c r="A4717" s="312" t="s">
        <v>2271</v>
      </c>
      <c r="B4717" s="145" t="s">
        <v>3170</v>
      </c>
      <c r="C4717" s="140">
        <v>2024</v>
      </c>
      <c r="D4717" s="332">
        <v>0.38</v>
      </c>
      <c r="E4717" s="55">
        <v>1</v>
      </c>
      <c r="F4717" s="434">
        <v>15</v>
      </c>
      <c r="G4717" s="300">
        <v>47.622790000000002</v>
      </c>
      <c r="H4717" s="289"/>
      <c r="I4717" s="4"/>
      <c r="J4717" s="4"/>
      <c r="K4717" s="4"/>
      <c r="L4717" s="4"/>
      <c r="M4717" s="4"/>
      <c r="N4717" s="4"/>
      <c r="O4717" s="4"/>
      <c r="P4717" s="4"/>
      <c r="Q4717" s="4"/>
      <c r="R4717" s="4"/>
      <c r="S4717" s="4"/>
      <c r="T4717" s="4"/>
      <c r="U4717" s="4"/>
      <c r="V4717" s="4"/>
    </row>
    <row r="4718" spans="1:22" ht="38.25" x14ac:dyDescent="0.25">
      <c r="A4718" s="312" t="s">
        <v>2271</v>
      </c>
      <c r="B4718" s="145" t="s">
        <v>3171</v>
      </c>
      <c r="C4718" s="140">
        <v>2024</v>
      </c>
      <c r="D4718" s="332">
        <v>0.38</v>
      </c>
      <c r="E4718" s="55">
        <v>1</v>
      </c>
      <c r="F4718" s="434">
        <v>10</v>
      </c>
      <c r="G4718" s="300">
        <v>38.92756</v>
      </c>
      <c r="H4718" s="289"/>
      <c r="I4718" s="4"/>
      <c r="J4718" s="4"/>
      <c r="K4718" s="4"/>
      <c r="L4718" s="4"/>
      <c r="M4718" s="4"/>
      <c r="N4718" s="4"/>
      <c r="O4718" s="4"/>
      <c r="P4718" s="4"/>
      <c r="Q4718" s="4"/>
      <c r="R4718" s="4"/>
      <c r="S4718" s="4"/>
      <c r="T4718" s="4"/>
      <c r="U4718" s="4"/>
      <c r="V4718" s="4"/>
    </row>
    <row r="4719" spans="1:22" ht="25.5" x14ac:dyDescent="0.25">
      <c r="A4719" s="312" t="s">
        <v>2271</v>
      </c>
      <c r="B4719" s="145" t="s">
        <v>3172</v>
      </c>
      <c r="C4719" s="140">
        <v>2024</v>
      </c>
      <c r="D4719" s="332">
        <v>0.38</v>
      </c>
      <c r="E4719" s="55">
        <v>1</v>
      </c>
      <c r="F4719" s="434">
        <v>15</v>
      </c>
      <c r="G4719" s="300">
        <v>28.408909999999999</v>
      </c>
      <c r="H4719" s="289"/>
      <c r="I4719" s="4"/>
      <c r="J4719" s="4"/>
      <c r="K4719" s="4"/>
      <c r="L4719" s="4"/>
      <c r="M4719" s="4"/>
      <c r="N4719" s="4"/>
      <c r="O4719" s="4"/>
      <c r="P4719" s="4"/>
      <c r="Q4719" s="4"/>
      <c r="R4719" s="4"/>
      <c r="S4719" s="4"/>
      <c r="T4719" s="4"/>
      <c r="U4719" s="4"/>
      <c r="V4719" s="4"/>
    </row>
    <row r="4720" spans="1:22" ht="25.5" x14ac:dyDescent="0.25">
      <c r="A4720" s="312" t="s">
        <v>2271</v>
      </c>
      <c r="B4720" s="145" t="s">
        <v>3173</v>
      </c>
      <c r="C4720" s="140">
        <v>2024</v>
      </c>
      <c r="D4720" s="332">
        <v>0.38</v>
      </c>
      <c r="E4720" s="55">
        <v>1</v>
      </c>
      <c r="F4720" s="434">
        <v>15</v>
      </c>
      <c r="G4720" s="300">
        <v>44.247549999999997</v>
      </c>
      <c r="H4720" s="289"/>
      <c r="I4720" s="4"/>
      <c r="J4720" s="4"/>
      <c r="K4720" s="4"/>
      <c r="L4720" s="4"/>
      <c r="M4720" s="4"/>
      <c r="N4720" s="4"/>
      <c r="O4720" s="4"/>
      <c r="P4720" s="4"/>
      <c r="Q4720" s="4"/>
      <c r="R4720" s="4"/>
      <c r="S4720" s="4"/>
      <c r="T4720" s="4"/>
      <c r="U4720" s="4"/>
      <c r="V4720" s="4"/>
    </row>
    <row r="4721" spans="1:22" ht="25.5" x14ac:dyDescent="0.25">
      <c r="A4721" s="312" t="s">
        <v>2271</v>
      </c>
      <c r="B4721" s="145" t="s">
        <v>3174</v>
      </c>
      <c r="C4721" s="140">
        <v>2024</v>
      </c>
      <c r="D4721" s="332">
        <v>0.38</v>
      </c>
      <c r="E4721" s="55">
        <v>1</v>
      </c>
      <c r="F4721" s="434">
        <v>10</v>
      </c>
      <c r="G4721" s="300">
        <v>25.08812</v>
      </c>
      <c r="H4721" s="289"/>
      <c r="I4721" s="4"/>
      <c r="J4721" s="4"/>
      <c r="K4721" s="4"/>
      <c r="L4721" s="4"/>
      <c r="M4721" s="4"/>
      <c r="N4721" s="4"/>
      <c r="O4721" s="4"/>
      <c r="P4721" s="4"/>
      <c r="Q4721" s="4"/>
      <c r="R4721" s="4"/>
      <c r="S4721" s="4"/>
      <c r="T4721" s="4"/>
      <c r="U4721" s="4"/>
      <c r="V4721" s="4"/>
    </row>
    <row r="4722" spans="1:22" ht="25.5" x14ac:dyDescent="0.25">
      <c r="A4722" s="312" t="s">
        <v>2271</v>
      </c>
      <c r="B4722" s="145" t="s">
        <v>3175</v>
      </c>
      <c r="C4722" s="140">
        <v>2024</v>
      </c>
      <c r="D4722" s="332">
        <v>0.38</v>
      </c>
      <c r="E4722" s="55">
        <v>1</v>
      </c>
      <c r="F4722" s="434">
        <v>7</v>
      </c>
      <c r="G4722" s="300">
        <v>25.853269999999998</v>
      </c>
      <c r="H4722" s="289"/>
      <c r="I4722" s="4"/>
      <c r="J4722" s="4"/>
      <c r="K4722" s="4"/>
      <c r="L4722" s="4"/>
      <c r="M4722" s="4"/>
      <c r="N4722" s="4"/>
      <c r="O4722" s="4"/>
      <c r="P4722" s="4"/>
      <c r="Q4722" s="4"/>
      <c r="R4722" s="4"/>
      <c r="S4722" s="4"/>
      <c r="T4722" s="4"/>
      <c r="U4722" s="4"/>
      <c r="V4722" s="4"/>
    </row>
    <row r="4723" spans="1:22" ht="38.25" x14ac:dyDescent="0.25">
      <c r="A4723" s="312" t="s">
        <v>2271</v>
      </c>
      <c r="B4723" s="145" t="s">
        <v>3176</v>
      </c>
      <c r="C4723" s="140">
        <v>2024</v>
      </c>
      <c r="D4723" s="332">
        <v>0.38</v>
      </c>
      <c r="E4723" s="55">
        <v>1</v>
      </c>
      <c r="F4723" s="434">
        <v>30</v>
      </c>
      <c r="G4723" s="300">
        <v>27.623180000000001</v>
      </c>
      <c r="H4723" s="289"/>
      <c r="I4723" s="4"/>
      <c r="J4723" s="4"/>
      <c r="K4723" s="4"/>
      <c r="L4723" s="4"/>
      <c r="M4723" s="4"/>
      <c r="N4723" s="4"/>
      <c r="O4723" s="4"/>
      <c r="P4723" s="4"/>
      <c r="Q4723" s="4"/>
      <c r="R4723" s="4"/>
      <c r="S4723" s="4"/>
      <c r="T4723" s="4"/>
      <c r="U4723" s="4"/>
      <c r="V4723" s="4"/>
    </row>
    <row r="4724" spans="1:22" ht="25.5" x14ac:dyDescent="0.25">
      <c r="A4724" s="312" t="s">
        <v>2271</v>
      </c>
      <c r="B4724" s="145" t="s">
        <v>3177</v>
      </c>
      <c r="C4724" s="140">
        <v>2024</v>
      </c>
      <c r="D4724" s="332">
        <v>0.38</v>
      </c>
      <c r="E4724" s="55">
        <v>1</v>
      </c>
      <c r="F4724" s="434">
        <v>15</v>
      </c>
      <c r="G4724" s="300">
        <v>33.18571</v>
      </c>
      <c r="H4724" s="289"/>
      <c r="I4724" s="4"/>
      <c r="J4724" s="4"/>
      <c r="K4724" s="4"/>
      <c r="L4724" s="4"/>
      <c r="M4724" s="4"/>
      <c r="N4724" s="4"/>
      <c r="O4724" s="4"/>
      <c r="P4724" s="4"/>
      <c r="Q4724" s="4"/>
      <c r="R4724" s="4"/>
      <c r="S4724" s="4"/>
      <c r="T4724" s="4"/>
      <c r="U4724" s="4"/>
      <c r="V4724" s="4"/>
    </row>
    <row r="4725" spans="1:22" ht="25.5" x14ac:dyDescent="0.25">
      <c r="A4725" s="312" t="s">
        <v>2271</v>
      </c>
      <c r="B4725" s="145" t="s">
        <v>3178</v>
      </c>
      <c r="C4725" s="140">
        <v>2024</v>
      </c>
      <c r="D4725" s="332">
        <v>0.38</v>
      </c>
      <c r="E4725" s="55">
        <v>1</v>
      </c>
      <c r="F4725" s="434">
        <v>15</v>
      </c>
      <c r="G4725" s="300">
        <v>32.612540000000003</v>
      </c>
      <c r="H4725" s="289"/>
      <c r="I4725" s="4"/>
      <c r="J4725" s="4"/>
      <c r="K4725" s="4"/>
      <c r="L4725" s="4"/>
      <c r="M4725" s="4"/>
      <c r="N4725" s="4"/>
      <c r="O4725" s="4"/>
      <c r="P4725" s="4"/>
      <c r="Q4725" s="4"/>
      <c r="R4725" s="4"/>
      <c r="S4725" s="4"/>
      <c r="T4725" s="4"/>
      <c r="U4725" s="4"/>
      <c r="V4725" s="4"/>
    </row>
    <row r="4726" spans="1:22" ht="25.5" x14ac:dyDescent="0.25">
      <c r="A4726" s="312" t="s">
        <v>2271</v>
      </c>
      <c r="B4726" s="145" t="s">
        <v>3179</v>
      </c>
      <c r="C4726" s="140">
        <v>2024</v>
      </c>
      <c r="D4726" s="332">
        <v>0.38</v>
      </c>
      <c r="E4726" s="55">
        <v>1</v>
      </c>
      <c r="F4726" s="434">
        <v>15</v>
      </c>
      <c r="G4726" s="300">
        <v>27.316510000000001</v>
      </c>
      <c r="H4726" s="289"/>
      <c r="I4726" s="4"/>
      <c r="J4726" s="4"/>
      <c r="K4726" s="4"/>
      <c r="L4726" s="4"/>
      <c r="M4726" s="4"/>
      <c r="N4726" s="4"/>
      <c r="O4726" s="4"/>
      <c r="P4726" s="4"/>
      <c r="Q4726" s="4"/>
      <c r="R4726" s="4"/>
      <c r="S4726" s="4"/>
      <c r="T4726" s="4"/>
      <c r="U4726" s="4"/>
      <c r="V4726" s="4"/>
    </row>
    <row r="4727" spans="1:22" ht="38.25" x14ac:dyDescent="0.25">
      <c r="A4727" s="312" t="s">
        <v>2271</v>
      </c>
      <c r="B4727" s="145" t="s">
        <v>3180</v>
      </c>
      <c r="C4727" s="140">
        <v>2024</v>
      </c>
      <c r="D4727" s="332">
        <v>0.38</v>
      </c>
      <c r="E4727" s="55">
        <v>1</v>
      </c>
      <c r="F4727" s="434">
        <v>5</v>
      </c>
      <c r="G4727" s="300">
        <v>25.703890000000001</v>
      </c>
      <c r="H4727" s="289"/>
      <c r="I4727" s="4"/>
      <c r="J4727" s="4"/>
      <c r="K4727" s="4"/>
      <c r="L4727" s="4"/>
      <c r="M4727" s="4"/>
      <c r="N4727" s="4"/>
      <c r="O4727" s="4"/>
      <c r="P4727" s="4"/>
      <c r="Q4727" s="4"/>
      <c r="R4727" s="4"/>
      <c r="S4727" s="4"/>
      <c r="T4727" s="4"/>
      <c r="U4727" s="4"/>
      <c r="V4727" s="4"/>
    </row>
    <row r="4728" spans="1:22" ht="38.25" x14ac:dyDescent="0.25">
      <c r="A4728" s="312" t="s">
        <v>2271</v>
      </c>
      <c r="B4728" s="145" t="s">
        <v>3181</v>
      </c>
      <c r="C4728" s="140">
        <v>2024</v>
      </c>
      <c r="D4728" s="332">
        <v>0.38</v>
      </c>
      <c r="E4728" s="55">
        <v>1</v>
      </c>
      <c r="F4728" s="434">
        <v>6</v>
      </c>
      <c r="G4728" s="300">
        <v>28.156479999999998</v>
      </c>
      <c r="H4728" s="289"/>
      <c r="I4728" s="4"/>
      <c r="J4728" s="4"/>
      <c r="K4728" s="4"/>
      <c r="L4728" s="4"/>
      <c r="M4728" s="4"/>
      <c r="N4728" s="4"/>
      <c r="O4728" s="4"/>
      <c r="P4728" s="4"/>
      <c r="Q4728" s="4"/>
      <c r="R4728" s="4"/>
      <c r="S4728" s="4"/>
      <c r="T4728" s="4"/>
      <c r="U4728" s="4"/>
      <c r="V4728" s="4"/>
    </row>
    <row r="4729" spans="1:22" ht="38.25" x14ac:dyDescent="0.25">
      <c r="A4729" s="312" t="s">
        <v>2271</v>
      </c>
      <c r="B4729" s="145" t="s">
        <v>3182</v>
      </c>
      <c r="C4729" s="140">
        <v>2024</v>
      </c>
      <c r="D4729" s="332">
        <v>0.38</v>
      </c>
      <c r="E4729" s="55">
        <v>1</v>
      </c>
      <c r="F4729" s="434">
        <v>10</v>
      </c>
      <c r="G4729" s="300">
        <v>30.663609999999998</v>
      </c>
      <c r="H4729" s="289"/>
      <c r="I4729" s="4"/>
      <c r="J4729" s="4"/>
      <c r="K4729" s="4"/>
      <c r="L4729" s="4"/>
      <c r="M4729" s="4"/>
      <c r="N4729" s="4"/>
      <c r="O4729" s="4"/>
      <c r="P4729" s="4"/>
      <c r="Q4729" s="4"/>
      <c r="R4729" s="4"/>
      <c r="S4729" s="4"/>
      <c r="T4729" s="4"/>
      <c r="U4729" s="4"/>
      <c r="V4729" s="4"/>
    </row>
    <row r="4730" spans="1:22" ht="38.25" x14ac:dyDescent="0.25">
      <c r="A4730" s="312" t="s">
        <v>2271</v>
      </c>
      <c r="B4730" s="145" t="s">
        <v>3183</v>
      </c>
      <c r="C4730" s="140">
        <v>2024</v>
      </c>
      <c r="D4730" s="332">
        <v>0.38</v>
      </c>
      <c r="E4730" s="55">
        <v>1</v>
      </c>
      <c r="F4730" s="434">
        <v>15</v>
      </c>
      <c r="G4730" s="300">
        <v>30.586020000000001</v>
      </c>
      <c r="H4730" s="289"/>
      <c r="I4730" s="4"/>
      <c r="J4730" s="4"/>
      <c r="K4730" s="4"/>
      <c r="L4730" s="4"/>
      <c r="M4730" s="4"/>
      <c r="N4730" s="4"/>
      <c r="O4730" s="4"/>
      <c r="P4730" s="4"/>
      <c r="Q4730" s="4"/>
      <c r="R4730" s="4"/>
      <c r="S4730" s="4"/>
      <c r="T4730" s="4"/>
      <c r="U4730" s="4"/>
      <c r="V4730" s="4"/>
    </row>
    <row r="4731" spans="1:22" ht="25.5" x14ac:dyDescent="0.25">
      <c r="A4731" s="312" t="s">
        <v>2271</v>
      </c>
      <c r="B4731" s="145" t="s">
        <v>3184</v>
      </c>
      <c r="C4731" s="140">
        <v>2024</v>
      </c>
      <c r="D4731" s="332">
        <v>0.38</v>
      </c>
      <c r="E4731" s="55">
        <v>1</v>
      </c>
      <c r="F4731" s="434">
        <v>50</v>
      </c>
      <c r="G4731" s="300">
        <v>31.582090000000001</v>
      </c>
      <c r="H4731" s="289"/>
      <c r="I4731" s="4"/>
      <c r="J4731" s="4"/>
      <c r="K4731" s="4"/>
      <c r="L4731" s="4"/>
      <c r="M4731" s="4"/>
      <c r="N4731" s="4"/>
      <c r="O4731" s="4"/>
      <c r="P4731" s="4"/>
      <c r="Q4731" s="4"/>
      <c r="R4731" s="4"/>
      <c r="S4731" s="4"/>
      <c r="T4731" s="4"/>
      <c r="U4731" s="4"/>
      <c r="V4731" s="4"/>
    </row>
    <row r="4732" spans="1:22" ht="25.5" x14ac:dyDescent="0.25">
      <c r="A4732" s="312" t="s">
        <v>2271</v>
      </c>
      <c r="B4732" s="145" t="s">
        <v>3185</v>
      </c>
      <c r="C4732" s="140">
        <v>2024</v>
      </c>
      <c r="D4732" s="332">
        <v>0.38</v>
      </c>
      <c r="E4732" s="55">
        <v>1</v>
      </c>
      <c r="F4732" s="434">
        <v>5</v>
      </c>
      <c r="G4732" s="300">
        <v>25.404820000000001</v>
      </c>
      <c r="H4732" s="289"/>
      <c r="I4732" s="4"/>
      <c r="J4732" s="4"/>
      <c r="K4732" s="4"/>
      <c r="L4732" s="4"/>
      <c r="M4732" s="4"/>
      <c r="N4732" s="4"/>
      <c r="O4732" s="4"/>
      <c r="P4732" s="4"/>
      <c r="Q4732" s="4"/>
      <c r="R4732" s="4"/>
      <c r="S4732" s="4"/>
      <c r="T4732" s="4"/>
      <c r="U4732" s="4"/>
      <c r="V4732" s="4"/>
    </row>
    <row r="4733" spans="1:22" ht="25.5" x14ac:dyDescent="0.25">
      <c r="A4733" s="312" t="s">
        <v>2271</v>
      </c>
      <c r="B4733" s="145" t="s">
        <v>3186</v>
      </c>
      <c r="C4733" s="140">
        <v>2024</v>
      </c>
      <c r="D4733" s="332">
        <v>0.38</v>
      </c>
      <c r="E4733" s="55">
        <v>1</v>
      </c>
      <c r="F4733" s="434">
        <v>15</v>
      </c>
      <c r="G4733" s="300">
        <v>33.08229</v>
      </c>
      <c r="H4733" s="289"/>
      <c r="I4733" s="4"/>
      <c r="J4733" s="4"/>
      <c r="K4733" s="4"/>
      <c r="L4733" s="4"/>
      <c r="M4733" s="4"/>
      <c r="N4733" s="4"/>
      <c r="O4733" s="4"/>
      <c r="P4733" s="4"/>
      <c r="Q4733" s="4"/>
      <c r="R4733" s="4"/>
      <c r="S4733" s="4"/>
      <c r="T4733" s="4"/>
      <c r="U4733" s="4"/>
      <c r="V4733" s="4"/>
    </row>
    <row r="4734" spans="1:22" ht="25.5" x14ac:dyDescent="0.25">
      <c r="A4734" s="312" t="s">
        <v>2271</v>
      </c>
      <c r="B4734" s="145" t="s">
        <v>3187</v>
      </c>
      <c r="C4734" s="140">
        <v>2024</v>
      </c>
      <c r="D4734" s="332">
        <v>10</v>
      </c>
      <c r="E4734" s="55">
        <v>1</v>
      </c>
      <c r="F4734" s="434">
        <v>150</v>
      </c>
      <c r="G4734" s="300">
        <v>440.08816000000002</v>
      </c>
      <c r="H4734" s="289"/>
      <c r="I4734" s="4"/>
      <c r="J4734" s="4"/>
      <c r="K4734" s="4"/>
      <c r="L4734" s="4"/>
      <c r="M4734" s="4"/>
      <c r="N4734" s="4"/>
      <c r="O4734" s="4"/>
      <c r="P4734" s="4"/>
      <c r="Q4734" s="4"/>
      <c r="R4734" s="4"/>
      <c r="S4734" s="4"/>
      <c r="T4734" s="4"/>
      <c r="U4734" s="4"/>
      <c r="V4734" s="4"/>
    </row>
    <row r="4735" spans="1:22" ht="25.5" x14ac:dyDescent="0.25">
      <c r="A4735" s="312" t="s">
        <v>2271</v>
      </c>
      <c r="B4735" s="145" t="s">
        <v>3188</v>
      </c>
      <c r="C4735" s="140">
        <v>2024</v>
      </c>
      <c r="D4735" s="332">
        <v>0.38</v>
      </c>
      <c r="E4735" s="55">
        <v>1</v>
      </c>
      <c r="F4735" s="434">
        <v>5</v>
      </c>
      <c r="G4735" s="300">
        <v>26.057110000000002</v>
      </c>
      <c r="H4735" s="289"/>
      <c r="I4735" s="4"/>
      <c r="J4735" s="4"/>
      <c r="K4735" s="4"/>
      <c r="L4735" s="4"/>
      <c r="M4735" s="4"/>
      <c r="N4735" s="4"/>
      <c r="O4735" s="4"/>
      <c r="P4735" s="4"/>
      <c r="Q4735" s="4"/>
      <c r="R4735" s="4"/>
      <c r="S4735" s="4"/>
      <c r="T4735" s="4"/>
      <c r="U4735" s="4"/>
      <c r="V4735" s="4"/>
    </row>
    <row r="4736" spans="1:22" ht="25.5" x14ac:dyDescent="0.25">
      <c r="A4736" s="312" t="s">
        <v>2271</v>
      </c>
      <c r="B4736" s="145" t="s">
        <v>3189</v>
      </c>
      <c r="C4736" s="140">
        <v>2024</v>
      </c>
      <c r="D4736" s="332">
        <v>0.38</v>
      </c>
      <c r="E4736" s="55">
        <v>1</v>
      </c>
      <c r="F4736" s="434">
        <v>15</v>
      </c>
      <c r="G4736" s="300">
        <v>23.922540000000001</v>
      </c>
      <c r="H4736" s="289"/>
      <c r="I4736" s="4"/>
      <c r="J4736" s="4"/>
      <c r="K4736" s="4"/>
      <c r="L4736" s="4"/>
      <c r="M4736" s="4"/>
      <c r="N4736" s="4"/>
      <c r="O4736" s="4"/>
      <c r="P4736" s="4"/>
      <c r="Q4736" s="4"/>
      <c r="R4736" s="4"/>
      <c r="S4736" s="4"/>
      <c r="T4736" s="4"/>
      <c r="U4736" s="4"/>
      <c r="V4736" s="4"/>
    </row>
    <row r="4737" spans="1:22" ht="38.25" x14ac:dyDescent="0.25">
      <c r="A4737" s="312" t="s">
        <v>2271</v>
      </c>
      <c r="B4737" s="145" t="s">
        <v>3190</v>
      </c>
      <c r="C4737" s="140">
        <v>2024</v>
      </c>
      <c r="D4737" s="332">
        <v>0.38</v>
      </c>
      <c r="E4737" s="55">
        <v>1</v>
      </c>
      <c r="F4737" s="434">
        <v>5</v>
      </c>
      <c r="G4737" s="300">
        <v>23.617989999999999</v>
      </c>
      <c r="H4737" s="289"/>
      <c r="I4737" s="4"/>
      <c r="J4737" s="4"/>
      <c r="K4737" s="4"/>
      <c r="L4737" s="4"/>
      <c r="M4737" s="4"/>
      <c r="N4737" s="4"/>
      <c r="O4737" s="4"/>
      <c r="P4737" s="4"/>
      <c r="Q4737" s="4"/>
      <c r="R4737" s="4"/>
      <c r="S4737" s="4"/>
      <c r="T4737" s="4"/>
      <c r="U4737" s="4"/>
      <c r="V4737" s="4"/>
    </row>
    <row r="4738" spans="1:22" ht="38.25" x14ac:dyDescent="0.25">
      <c r="A4738" s="312" t="s">
        <v>2271</v>
      </c>
      <c r="B4738" s="145" t="s">
        <v>3191</v>
      </c>
      <c r="C4738" s="140">
        <v>2024</v>
      </c>
      <c r="D4738" s="332">
        <v>0.38</v>
      </c>
      <c r="E4738" s="55">
        <v>1</v>
      </c>
      <c r="F4738" s="434">
        <v>5</v>
      </c>
      <c r="G4738" s="300">
        <v>24.95309</v>
      </c>
      <c r="H4738" s="289"/>
      <c r="I4738" s="4"/>
      <c r="J4738" s="4"/>
      <c r="K4738" s="4"/>
      <c r="L4738" s="4"/>
      <c r="M4738" s="4"/>
      <c r="N4738" s="4"/>
      <c r="O4738" s="4"/>
      <c r="P4738" s="4"/>
      <c r="Q4738" s="4"/>
      <c r="R4738" s="4"/>
      <c r="S4738" s="4"/>
      <c r="T4738" s="4"/>
      <c r="U4738" s="4"/>
      <c r="V4738" s="4"/>
    </row>
    <row r="4739" spans="1:22" ht="25.5" x14ac:dyDescent="0.25">
      <c r="A4739" s="312" t="s">
        <v>2271</v>
      </c>
      <c r="B4739" s="145" t="s">
        <v>3192</v>
      </c>
      <c r="C4739" s="140">
        <v>2024</v>
      </c>
      <c r="D4739" s="332">
        <v>0.38</v>
      </c>
      <c r="E4739" s="55">
        <v>1</v>
      </c>
      <c r="F4739" s="434">
        <v>15</v>
      </c>
      <c r="G4739" s="300">
        <v>29.057639999999999</v>
      </c>
      <c r="H4739" s="289"/>
      <c r="I4739" s="4"/>
      <c r="J4739" s="4"/>
      <c r="K4739" s="4"/>
      <c r="L4739" s="4"/>
      <c r="M4739" s="4"/>
      <c r="N4739" s="4"/>
      <c r="O4739" s="4"/>
      <c r="P4739" s="4"/>
      <c r="Q4739" s="4"/>
      <c r="R4739" s="4"/>
      <c r="S4739" s="4"/>
      <c r="T4739" s="4"/>
      <c r="U4739" s="4"/>
      <c r="V4739" s="4"/>
    </row>
    <row r="4740" spans="1:22" ht="25.5" x14ac:dyDescent="0.25">
      <c r="A4740" s="312" t="s">
        <v>2271</v>
      </c>
      <c r="B4740" s="145" t="s">
        <v>3193</v>
      </c>
      <c r="C4740" s="140">
        <v>2024</v>
      </c>
      <c r="D4740" s="332">
        <v>0.38</v>
      </c>
      <c r="E4740" s="55">
        <v>1</v>
      </c>
      <c r="F4740" s="434">
        <v>15</v>
      </c>
      <c r="G4740" s="300">
        <v>24.632719999999999</v>
      </c>
      <c r="H4740" s="289"/>
      <c r="I4740" s="4"/>
      <c r="J4740" s="4"/>
      <c r="K4740" s="4"/>
      <c r="L4740" s="4"/>
      <c r="M4740" s="4"/>
      <c r="N4740" s="4"/>
      <c r="O4740" s="4"/>
      <c r="P4740" s="4"/>
      <c r="Q4740" s="4"/>
      <c r="R4740" s="4"/>
      <c r="S4740" s="4"/>
      <c r="T4740" s="4"/>
      <c r="U4740" s="4"/>
      <c r="V4740" s="4"/>
    </row>
    <row r="4741" spans="1:22" ht="38.25" x14ac:dyDescent="0.25">
      <c r="A4741" s="312" t="s">
        <v>2271</v>
      </c>
      <c r="B4741" s="145" t="s">
        <v>3194</v>
      </c>
      <c r="C4741" s="140">
        <v>2024</v>
      </c>
      <c r="D4741" s="332">
        <v>0.38</v>
      </c>
      <c r="E4741" s="55">
        <v>1</v>
      </c>
      <c r="F4741" s="434">
        <v>15</v>
      </c>
      <c r="G4741" s="300">
        <v>31.965489999999999</v>
      </c>
      <c r="H4741" s="289"/>
      <c r="I4741" s="4"/>
      <c r="J4741" s="4"/>
      <c r="K4741" s="4"/>
      <c r="L4741" s="4"/>
      <c r="M4741" s="4"/>
      <c r="N4741" s="4"/>
      <c r="O4741" s="4"/>
      <c r="P4741" s="4"/>
      <c r="Q4741" s="4"/>
      <c r="R4741" s="4"/>
      <c r="S4741" s="4"/>
      <c r="T4741" s="4"/>
      <c r="U4741" s="4"/>
      <c r="V4741" s="4"/>
    </row>
    <row r="4742" spans="1:22" ht="25.5" x14ac:dyDescent="0.25">
      <c r="A4742" s="312" t="s">
        <v>2271</v>
      </c>
      <c r="B4742" s="145" t="s">
        <v>3195</v>
      </c>
      <c r="C4742" s="140">
        <v>2024</v>
      </c>
      <c r="D4742" s="332">
        <v>0.38</v>
      </c>
      <c r="E4742" s="55">
        <v>1</v>
      </c>
      <c r="F4742" s="434">
        <v>15</v>
      </c>
      <c r="G4742" s="300">
        <v>28.98696</v>
      </c>
      <c r="H4742" s="289"/>
      <c r="I4742" s="4"/>
      <c r="J4742" s="4"/>
      <c r="K4742" s="4"/>
      <c r="L4742" s="4"/>
      <c r="M4742" s="4"/>
      <c r="N4742" s="4"/>
      <c r="O4742" s="4"/>
      <c r="P4742" s="4"/>
      <c r="Q4742" s="4"/>
      <c r="R4742" s="4"/>
      <c r="S4742" s="4"/>
      <c r="T4742" s="4"/>
      <c r="U4742" s="4"/>
      <c r="V4742" s="4"/>
    </row>
    <row r="4743" spans="1:22" ht="25.5" x14ac:dyDescent="0.25">
      <c r="A4743" s="312" t="s">
        <v>2271</v>
      </c>
      <c r="B4743" s="145" t="s">
        <v>3196</v>
      </c>
      <c r="C4743" s="140">
        <v>2024</v>
      </c>
      <c r="D4743" s="332">
        <v>0.38</v>
      </c>
      <c r="E4743" s="55">
        <v>1</v>
      </c>
      <c r="F4743" s="434">
        <v>15</v>
      </c>
      <c r="G4743" s="300">
        <v>28.987549999999999</v>
      </c>
      <c r="H4743" s="289"/>
      <c r="I4743" s="4"/>
      <c r="J4743" s="4"/>
      <c r="K4743" s="4"/>
      <c r="L4743" s="4"/>
      <c r="M4743" s="4"/>
      <c r="N4743" s="4"/>
      <c r="O4743" s="4"/>
      <c r="P4743" s="4"/>
      <c r="Q4743" s="4"/>
      <c r="R4743" s="4"/>
      <c r="S4743" s="4"/>
      <c r="T4743" s="4"/>
      <c r="U4743" s="4"/>
      <c r="V4743" s="4"/>
    </row>
    <row r="4744" spans="1:22" ht="25.5" x14ac:dyDescent="0.25">
      <c r="A4744" s="312" t="s">
        <v>2271</v>
      </c>
      <c r="B4744" s="145" t="s">
        <v>3197</v>
      </c>
      <c r="C4744" s="140">
        <v>2024</v>
      </c>
      <c r="D4744" s="332">
        <v>0.38</v>
      </c>
      <c r="E4744" s="55">
        <v>1</v>
      </c>
      <c r="F4744" s="434">
        <v>15</v>
      </c>
      <c r="G4744" s="300">
        <v>28.197099999999999</v>
      </c>
      <c r="H4744" s="289"/>
      <c r="I4744" s="4"/>
      <c r="J4744" s="4"/>
      <c r="K4744" s="4"/>
      <c r="L4744" s="4"/>
      <c r="M4744" s="4"/>
      <c r="N4744" s="4"/>
      <c r="O4744" s="4"/>
      <c r="P4744" s="4"/>
      <c r="Q4744" s="4"/>
      <c r="R4744" s="4"/>
      <c r="S4744" s="4"/>
      <c r="T4744" s="4"/>
      <c r="U4744" s="4"/>
      <c r="V4744" s="4"/>
    </row>
    <row r="4745" spans="1:22" ht="51" x14ac:dyDescent="0.25">
      <c r="A4745" s="312" t="s">
        <v>2271</v>
      </c>
      <c r="B4745" s="145" t="s">
        <v>3198</v>
      </c>
      <c r="C4745" s="140">
        <v>2024</v>
      </c>
      <c r="D4745" s="332">
        <v>0.38</v>
      </c>
      <c r="E4745" s="55">
        <v>1</v>
      </c>
      <c r="F4745" s="434">
        <v>15</v>
      </c>
      <c r="G4745" s="300">
        <v>27.856100000000001</v>
      </c>
      <c r="H4745" s="289"/>
      <c r="I4745" s="4"/>
      <c r="J4745" s="4"/>
      <c r="K4745" s="4"/>
      <c r="L4745" s="4"/>
      <c r="M4745" s="4"/>
      <c r="N4745" s="4"/>
      <c r="O4745" s="4"/>
      <c r="P4745" s="4"/>
      <c r="Q4745" s="4"/>
      <c r="R4745" s="4"/>
      <c r="S4745" s="4"/>
      <c r="T4745" s="4"/>
      <c r="U4745" s="4"/>
      <c r="V4745" s="4"/>
    </row>
    <row r="4746" spans="1:22" ht="38.25" x14ac:dyDescent="0.25">
      <c r="A4746" s="312" t="s">
        <v>2271</v>
      </c>
      <c r="B4746" s="145" t="s">
        <v>3199</v>
      </c>
      <c r="C4746" s="140">
        <v>2024</v>
      </c>
      <c r="D4746" s="332">
        <v>0.38</v>
      </c>
      <c r="E4746" s="55">
        <v>1</v>
      </c>
      <c r="F4746" s="434">
        <v>15</v>
      </c>
      <c r="G4746" s="300">
        <v>30.26146</v>
      </c>
      <c r="H4746" s="289"/>
      <c r="I4746" s="4"/>
      <c r="J4746" s="4"/>
      <c r="K4746" s="4"/>
      <c r="L4746" s="4"/>
      <c r="M4746" s="4"/>
      <c r="N4746" s="4"/>
      <c r="O4746" s="4"/>
      <c r="P4746" s="4"/>
      <c r="Q4746" s="4"/>
      <c r="R4746" s="4"/>
      <c r="S4746" s="4"/>
      <c r="T4746" s="4"/>
      <c r="U4746" s="4"/>
      <c r="V4746" s="4"/>
    </row>
    <row r="4747" spans="1:22" ht="25.5" x14ac:dyDescent="0.25">
      <c r="A4747" s="312" t="s">
        <v>2271</v>
      </c>
      <c r="B4747" s="145" t="s">
        <v>3200</v>
      </c>
      <c r="C4747" s="140">
        <v>2024</v>
      </c>
      <c r="D4747" s="332">
        <v>0.38</v>
      </c>
      <c r="E4747" s="55">
        <v>1</v>
      </c>
      <c r="F4747" s="434">
        <v>20</v>
      </c>
      <c r="G4747" s="300">
        <v>24.943899999999999</v>
      </c>
      <c r="H4747" s="289"/>
      <c r="I4747" s="4"/>
      <c r="J4747" s="4"/>
      <c r="K4747" s="4"/>
      <c r="L4747" s="4"/>
      <c r="M4747" s="4"/>
      <c r="N4747" s="4"/>
      <c r="O4747" s="4"/>
      <c r="P4747" s="4"/>
      <c r="Q4747" s="4"/>
      <c r="R4747" s="4"/>
      <c r="S4747" s="4"/>
      <c r="T4747" s="4"/>
      <c r="U4747" s="4"/>
      <c r="V4747" s="4"/>
    </row>
    <row r="4748" spans="1:22" ht="38.25" x14ac:dyDescent="0.25">
      <c r="A4748" s="312" t="s">
        <v>2271</v>
      </c>
      <c r="B4748" s="145" t="s">
        <v>1253</v>
      </c>
      <c r="C4748" s="140">
        <v>2024</v>
      </c>
      <c r="D4748" s="332">
        <v>0.38</v>
      </c>
      <c r="E4748" s="55">
        <v>1</v>
      </c>
      <c r="F4748" s="434">
        <v>15</v>
      </c>
      <c r="G4748" s="300">
        <v>45.728380000000001</v>
      </c>
      <c r="H4748" s="289"/>
      <c r="I4748" s="4"/>
      <c r="J4748" s="4"/>
      <c r="K4748" s="4"/>
      <c r="L4748" s="4"/>
      <c r="M4748" s="4"/>
      <c r="N4748" s="4"/>
      <c r="O4748" s="4"/>
      <c r="P4748" s="4"/>
      <c r="Q4748" s="4"/>
      <c r="R4748" s="4"/>
      <c r="S4748" s="4"/>
      <c r="T4748" s="4"/>
      <c r="U4748" s="4"/>
      <c r="V4748" s="4"/>
    </row>
    <row r="4749" spans="1:22" ht="25.5" x14ac:dyDescent="0.25">
      <c r="A4749" s="312" t="s">
        <v>2271</v>
      </c>
      <c r="B4749" s="145" t="s">
        <v>3201</v>
      </c>
      <c r="C4749" s="140">
        <v>2024</v>
      </c>
      <c r="D4749" s="332">
        <v>0.38</v>
      </c>
      <c r="E4749" s="55">
        <v>1</v>
      </c>
      <c r="F4749" s="434">
        <v>20</v>
      </c>
      <c r="G4749" s="300">
        <v>24.943899999999999</v>
      </c>
      <c r="H4749" s="289"/>
      <c r="I4749" s="4"/>
      <c r="J4749" s="4"/>
      <c r="K4749" s="4"/>
      <c r="L4749" s="4"/>
      <c r="M4749" s="4"/>
      <c r="N4749" s="4"/>
      <c r="O4749" s="4"/>
      <c r="P4749" s="4"/>
      <c r="Q4749" s="4"/>
      <c r="R4749" s="4"/>
      <c r="S4749" s="4"/>
      <c r="T4749" s="4"/>
      <c r="U4749" s="4"/>
      <c r="V4749" s="4"/>
    </row>
    <row r="4750" spans="1:22" ht="25.5" x14ac:dyDescent="0.25">
      <c r="A4750" s="312" t="s">
        <v>2271</v>
      </c>
      <c r="B4750" s="145" t="s">
        <v>3202</v>
      </c>
      <c r="C4750" s="140">
        <v>2024</v>
      </c>
      <c r="D4750" s="332">
        <v>0.38</v>
      </c>
      <c r="E4750" s="55">
        <v>1</v>
      </c>
      <c r="F4750" s="434">
        <v>10</v>
      </c>
      <c r="G4750" s="300">
        <v>27.25956</v>
      </c>
      <c r="H4750" s="289"/>
      <c r="I4750" s="4"/>
      <c r="J4750" s="4"/>
      <c r="K4750" s="4"/>
      <c r="L4750" s="4"/>
      <c r="M4750" s="4"/>
      <c r="N4750" s="4"/>
      <c r="O4750" s="4"/>
      <c r="P4750" s="4"/>
      <c r="Q4750" s="4"/>
      <c r="R4750" s="4"/>
      <c r="S4750" s="4"/>
      <c r="T4750" s="4"/>
      <c r="U4750" s="4"/>
      <c r="V4750" s="4"/>
    </row>
    <row r="4751" spans="1:22" ht="25.5" x14ac:dyDescent="0.25">
      <c r="A4751" s="312" t="s">
        <v>2271</v>
      </c>
      <c r="B4751" s="145" t="s">
        <v>3203</v>
      </c>
      <c r="C4751" s="140">
        <v>2024</v>
      </c>
      <c r="D4751" s="332">
        <v>0.38</v>
      </c>
      <c r="E4751" s="55">
        <v>1</v>
      </c>
      <c r="F4751" s="434">
        <v>52</v>
      </c>
      <c r="G4751" s="300">
        <v>25.776440000000001</v>
      </c>
      <c r="H4751" s="289"/>
      <c r="I4751" s="4"/>
      <c r="J4751" s="4"/>
      <c r="K4751" s="4"/>
      <c r="L4751" s="4"/>
      <c r="M4751" s="4"/>
      <c r="N4751" s="4"/>
      <c r="O4751" s="4"/>
      <c r="P4751" s="4"/>
      <c r="Q4751" s="4"/>
      <c r="R4751" s="4"/>
      <c r="S4751" s="4"/>
      <c r="T4751" s="4"/>
      <c r="U4751" s="4"/>
      <c r="V4751" s="4"/>
    </row>
    <row r="4752" spans="1:22" ht="38.25" x14ac:dyDescent="0.25">
      <c r="A4752" s="312" t="s">
        <v>2271</v>
      </c>
      <c r="B4752" s="145" t="s">
        <v>3204</v>
      </c>
      <c r="C4752" s="140">
        <v>2024</v>
      </c>
      <c r="D4752" s="332">
        <v>0.38</v>
      </c>
      <c r="E4752" s="55">
        <v>1</v>
      </c>
      <c r="F4752" s="434">
        <v>6</v>
      </c>
      <c r="G4752" s="300">
        <v>24.740179999999999</v>
      </c>
      <c r="H4752" s="289"/>
      <c r="I4752" s="4"/>
      <c r="J4752" s="4"/>
      <c r="K4752" s="4"/>
      <c r="L4752" s="4"/>
      <c r="M4752" s="4"/>
      <c r="N4752" s="4"/>
      <c r="O4752" s="4"/>
      <c r="P4752" s="4"/>
      <c r="Q4752" s="4"/>
      <c r="R4752" s="4"/>
      <c r="S4752" s="4"/>
      <c r="T4752" s="4"/>
      <c r="U4752" s="4"/>
      <c r="V4752" s="4"/>
    </row>
    <row r="4753" spans="1:22" ht="25.5" x14ac:dyDescent="0.25">
      <c r="A4753" s="312" t="s">
        <v>2271</v>
      </c>
      <c r="B4753" s="145" t="s">
        <v>3205</v>
      </c>
      <c r="C4753" s="140">
        <v>2024</v>
      </c>
      <c r="D4753" s="332">
        <v>0.38</v>
      </c>
      <c r="E4753" s="55">
        <v>1</v>
      </c>
      <c r="F4753" s="434">
        <v>10</v>
      </c>
      <c r="G4753" s="300">
        <v>25.773790000000002</v>
      </c>
      <c r="H4753" s="289"/>
      <c r="I4753" s="4"/>
      <c r="J4753" s="4"/>
      <c r="K4753" s="4"/>
      <c r="L4753" s="4"/>
      <c r="M4753" s="4"/>
      <c r="N4753" s="4"/>
      <c r="O4753" s="4"/>
      <c r="P4753" s="4"/>
      <c r="Q4753" s="4"/>
      <c r="R4753" s="4"/>
      <c r="S4753" s="4"/>
      <c r="T4753" s="4"/>
      <c r="U4753" s="4"/>
      <c r="V4753" s="4"/>
    </row>
    <row r="4754" spans="1:22" ht="38.25" x14ac:dyDescent="0.25">
      <c r="A4754" s="312" t="s">
        <v>2271</v>
      </c>
      <c r="B4754" s="145" t="s">
        <v>3206</v>
      </c>
      <c r="C4754" s="140">
        <v>2024</v>
      </c>
      <c r="D4754" s="332">
        <v>0.38</v>
      </c>
      <c r="E4754" s="55">
        <v>1</v>
      </c>
      <c r="F4754" s="434">
        <v>15</v>
      </c>
      <c r="G4754" s="300">
        <v>25.071650000000002</v>
      </c>
      <c r="H4754" s="289"/>
      <c r="I4754" s="4"/>
      <c r="J4754" s="4"/>
      <c r="K4754" s="4"/>
      <c r="L4754" s="4"/>
      <c r="M4754" s="4"/>
      <c r="N4754" s="4"/>
      <c r="O4754" s="4"/>
      <c r="P4754" s="4"/>
      <c r="Q4754" s="4"/>
      <c r="R4754" s="4"/>
      <c r="S4754" s="4"/>
      <c r="T4754" s="4"/>
      <c r="U4754" s="4"/>
      <c r="V4754" s="4"/>
    </row>
    <row r="4755" spans="1:22" ht="38.25" x14ac:dyDescent="0.25">
      <c r="A4755" s="312" t="s">
        <v>2271</v>
      </c>
      <c r="B4755" s="145" t="s">
        <v>3207</v>
      </c>
      <c r="C4755" s="140">
        <v>2024</v>
      </c>
      <c r="D4755" s="332">
        <v>0.38</v>
      </c>
      <c r="E4755" s="55">
        <v>1</v>
      </c>
      <c r="F4755" s="434">
        <v>15</v>
      </c>
      <c r="G4755" s="300">
        <v>30.506170000000001</v>
      </c>
      <c r="H4755" s="289"/>
      <c r="I4755" s="4"/>
      <c r="J4755" s="4"/>
      <c r="K4755" s="4"/>
      <c r="L4755" s="4"/>
      <c r="M4755" s="4"/>
      <c r="N4755" s="4"/>
      <c r="O4755" s="4"/>
      <c r="P4755" s="4"/>
      <c r="Q4755" s="4"/>
      <c r="R4755" s="4"/>
      <c r="S4755" s="4"/>
      <c r="T4755" s="4"/>
      <c r="U4755" s="4"/>
      <c r="V4755" s="4"/>
    </row>
    <row r="4756" spans="1:22" ht="38.25" x14ac:dyDescent="0.25">
      <c r="A4756" s="312" t="s">
        <v>2271</v>
      </c>
      <c r="B4756" s="145" t="s">
        <v>3208</v>
      </c>
      <c r="C4756" s="140">
        <v>2024</v>
      </c>
      <c r="D4756" s="332">
        <v>0.38</v>
      </c>
      <c r="E4756" s="55">
        <v>1</v>
      </c>
      <c r="F4756" s="434">
        <v>15</v>
      </c>
      <c r="G4756" s="300">
        <v>25.071650000000002</v>
      </c>
      <c r="H4756" s="289"/>
      <c r="I4756" s="4"/>
      <c r="J4756" s="4"/>
      <c r="K4756" s="4"/>
      <c r="L4756" s="4"/>
      <c r="M4756" s="4"/>
      <c r="N4756" s="4"/>
      <c r="O4756" s="4"/>
      <c r="P4756" s="4"/>
      <c r="Q4756" s="4"/>
      <c r="R4756" s="4"/>
      <c r="S4756" s="4"/>
      <c r="T4756" s="4"/>
      <c r="U4756" s="4"/>
      <c r="V4756" s="4"/>
    </row>
    <row r="4757" spans="1:22" ht="25.5" x14ac:dyDescent="0.25">
      <c r="A4757" s="312" t="s">
        <v>2271</v>
      </c>
      <c r="B4757" s="145" t="s">
        <v>3209</v>
      </c>
      <c r="C4757" s="140">
        <v>2024</v>
      </c>
      <c r="D4757" s="332">
        <v>0.38</v>
      </c>
      <c r="E4757" s="55">
        <v>1</v>
      </c>
      <c r="F4757" s="434">
        <v>15</v>
      </c>
      <c r="G4757" s="300">
        <v>25.232880000000002</v>
      </c>
      <c r="H4757" s="289"/>
      <c r="I4757" s="4"/>
      <c r="J4757" s="4"/>
      <c r="K4757" s="4"/>
      <c r="L4757" s="4"/>
      <c r="M4757" s="4"/>
      <c r="N4757" s="4"/>
      <c r="O4757" s="4"/>
      <c r="P4757" s="4"/>
      <c r="Q4757" s="4"/>
      <c r="R4757" s="4"/>
      <c r="S4757" s="4"/>
      <c r="T4757" s="4"/>
      <c r="U4757" s="4"/>
      <c r="V4757" s="4"/>
    </row>
    <row r="4758" spans="1:22" ht="25.5" x14ac:dyDescent="0.25">
      <c r="A4758" s="312" t="s">
        <v>2271</v>
      </c>
      <c r="B4758" s="145" t="s">
        <v>3210</v>
      </c>
      <c r="C4758" s="140">
        <v>2024</v>
      </c>
      <c r="D4758" s="332">
        <v>0.38</v>
      </c>
      <c r="E4758" s="55">
        <v>1</v>
      </c>
      <c r="F4758" s="434">
        <v>10</v>
      </c>
      <c r="G4758" s="300">
        <v>25.232880000000002</v>
      </c>
      <c r="H4758" s="289"/>
      <c r="I4758" s="4"/>
      <c r="J4758" s="4"/>
      <c r="K4758" s="4"/>
      <c r="L4758" s="4"/>
      <c r="M4758" s="4"/>
      <c r="N4758" s="4"/>
      <c r="O4758" s="4"/>
      <c r="P4758" s="4"/>
      <c r="Q4758" s="4"/>
      <c r="R4758" s="4"/>
      <c r="S4758" s="4"/>
      <c r="T4758" s="4"/>
      <c r="U4758" s="4"/>
      <c r="V4758" s="4"/>
    </row>
    <row r="4759" spans="1:22" ht="38.25" x14ac:dyDescent="0.25">
      <c r="A4759" s="312" t="s">
        <v>2271</v>
      </c>
      <c r="B4759" s="145" t="s">
        <v>3211</v>
      </c>
      <c r="C4759" s="140">
        <v>2024</v>
      </c>
      <c r="D4759" s="332">
        <v>0.38</v>
      </c>
      <c r="E4759" s="55">
        <v>1</v>
      </c>
      <c r="F4759" s="434">
        <v>10</v>
      </c>
      <c r="G4759" s="300">
        <v>25.232880000000002</v>
      </c>
      <c r="H4759" s="289"/>
      <c r="I4759" s="4"/>
      <c r="J4759" s="4"/>
      <c r="K4759" s="4"/>
      <c r="L4759" s="4"/>
      <c r="M4759" s="4"/>
      <c r="N4759" s="4"/>
      <c r="O4759" s="4"/>
      <c r="P4759" s="4"/>
      <c r="Q4759" s="4"/>
      <c r="R4759" s="4"/>
      <c r="S4759" s="4"/>
      <c r="T4759" s="4"/>
      <c r="U4759" s="4"/>
      <c r="V4759" s="4"/>
    </row>
    <row r="4760" spans="1:22" ht="25.5" x14ac:dyDescent="0.25">
      <c r="A4760" s="312" t="s">
        <v>2271</v>
      </c>
      <c r="B4760" s="145" t="s">
        <v>3212</v>
      </c>
      <c r="C4760" s="140">
        <v>2024</v>
      </c>
      <c r="D4760" s="332">
        <v>0.38</v>
      </c>
      <c r="E4760" s="55">
        <v>1</v>
      </c>
      <c r="F4760" s="434">
        <v>15</v>
      </c>
      <c r="G4760" s="300">
        <v>25.232880000000002</v>
      </c>
      <c r="H4760" s="289"/>
      <c r="I4760" s="4"/>
      <c r="J4760" s="4"/>
      <c r="K4760" s="4"/>
      <c r="L4760" s="4"/>
      <c r="M4760" s="4"/>
      <c r="N4760" s="4"/>
      <c r="O4760" s="4"/>
      <c r="P4760" s="4"/>
      <c r="Q4760" s="4"/>
      <c r="R4760" s="4"/>
      <c r="S4760" s="4"/>
      <c r="T4760" s="4"/>
      <c r="U4760" s="4"/>
      <c r="V4760" s="4"/>
    </row>
    <row r="4761" spans="1:22" ht="38.25" x14ac:dyDescent="0.25">
      <c r="A4761" s="312" t="s">
        <v>2271</v>
      </c>
      <c r="B4761" s="145" t="s">
        <v>3213</v>
      </c>
      <c r="C4761" s="140">
        <v>2024</v>
      </c>
      <c r="D4761" s="332">
        <v>0.38</v>
      </c>
      <c r="E4761" s="55">
        <v>1</v>
      </c>
      <c r="F4761" s="434">
        <v>15</v>
      </c>
      <c r="G4761" s="300">
        <v>25.132829999999998</v>
      </c>
      <c r="H4761" s="289"/>
      <c r="I4761" s="4"/>
      <c r="J4761" s="4"/>
      <c r="K4761" s="4"/>
      <c r="L4761" s="4"/>
      <c r="M4761" s="4"/>
      <c r="N4761" s="4"/>
      <c r="O4761" s="4"/>
      <c r="P4761" s="4"/>
      <c r="Q4761" s="4"/>
      <c r="R4761" s="4"/>
      <c r="S4761" s="4"/>
      <c r="T4761" s="4"/>
      <c r="U4761" s="4"/>
      <c r="V4761" s="4"/>
    </row>
    <row r="4762" spans="1:22" ht="38.25" x14ac:dyDescent="0.25">
      <c r="A4762" s="312" t="s">
        <v>2271</v>
      </c>
      <c r="B4762" s="145" t="s">
        <v>3214</v>
      </c>
      <c r="C4762" s="140">
        <v>2024</v>
      </c>
      <c r="D4762" s="332">
        <v>0.38</v>
      </c>
      <c r="E4762" s="55">
        <v>1</v>
      </c>
      <c r="F4762" s="434">
        <v>15</v>
      </c>
      <c r="G4762" s="300">
        <v>25.132829999999998</v>
      </c>
      <c r="H4762" s="289"/>
      <c r="I4762" s="4"/>
      <c r="J4762" s="4"/>
      <c r="K4762" s="4"/>
      <c r="L4762" s="4"/>
      <c r="M4762" s="4"/>
      <c r="N4762" s="4"/>
      <c r="O4762" s="4"/>
      <c r="P4762" s="4"/>
      <c r="Q4762" s="4"/>
      <c r="R4762" s="4"/>
      <c r="S4762" s="4"/>
      <c r="T4762" s="4"/>
      <c r="U4762" s="4"/>
      <c r="V4762" s="4"/>
    </row>
    <row r="4763" spans="1:22" ht="38.25" x14ac:dyDescent="0.25">
      <c r="A4763" s="312" t="s">
        <v>2271</v>
      </c>
      <c r="B4763" s="145" t="s">
        <v>3215</v>
      </c>
      <c r="C4763" s="140">
        <v>2024</v>
      </c>
      <c r="D4763" s="332">
        <v>0.38</v>
      </c>
      <c r="E4763" s="55">
        <v>1</v>
      </c>
      <c r="F4763" s="434">
        <v>7</v>
      </c>
      <c r="G4763" s="300">
        <v>27.13223</v>
      </c>
      <c r="H4763" s="289"/>
      <c r="I4763" s="4"/>
      <c r="J4763" s="4"/>
      <c r="K4763" s="4"/>
      <c r="L4763" s="4"/>
      <c r="M4763" s="4"/>
      <c r="N4763" s="4"/>
      <c r="O4763" s="4"/>
      <c r="P4763" s="4"/>
      <c r="Q4763" s="4"/>
      <c r="R4763" s="4"/>
      <c r="S4763" s="4"/>
      <c r="T4763" s="4"/>
      <c r="U4763" s="4"/>
      <c r="V4763" s="4"/>
    </row>
    <row r="4764" spans="1:22" ht="38.25" x14ac:dyDescent="0.25">
      <c r="A4764" s="312" t="s">
        <v>2271</v>
      </c>
      <c r="B4764" s="145" t="s">
        <v>3216</v>
      </c>
      <c r="C4764" s="140">
        <v>2024</v>
      </c>
      <c r="D4764" s="332">
        <v>0.38</v>
      </c>
      <c r="E4764" s="55">
        <v>1</v>
      </c>
      <c r="F4764" s="434">
        <v>15</v>
      </c>
      <c r="G4764" s="300">
        <v>25.132829999999998</v>
      </c>
      <c r="H4764" s="289"/>
      <c r="I4764" s="4"/>
      <c r="J4764" s="4"/>
      <c r="K4764" s="4"/>
      <c r="L4764" s="4"/>
      <c r="M4764" s="4"/>
      <c r="N4764" s="4"/>
      <c r="O4764" s="4"/>
      <c r="P4764" s="4"/>
      <c r="Q4764" s="4"/>
      <c r="R4764" s="4"/>
      <c r="S4764" s="4"/>
      <c r="T4764" s="4"/>
      <c r="U4764" s="4"/>
      <c r="V4764" s="4"/>
    </row>
    <row r="4765" spans="1:22" ht="51" x14ac:dyDescent="0.25">
      <c r="A4765" s="312" t="s">
        <v>2271</v>
      </c>
      <c r="B4765" s="145" t="s">
        <v>3217</v>
      </c>
      <c r="C4765" s="140">
        <v>2024</v>
      </c>
      <c r="D4765" s="332">
        <v>0.38</v>
      </c>
      <c r="E4765" s="55">
        <v>1</v>
      </c>
      <c r="F4765" s="434">
        <v>8</v>
      </c>
      <c r="G4765" s="300">
        <v>25.329989999999999</v>
      </c>
      <c r="H4765" s="289"/>
      <c r="I4765" s="4"/>
      <c r="J4765" s="4"/>
      <c r="K4765" s="4"/>
      <c r="L4765" s="4"/>
      <c r="M4765" s="4"/>
      <c r="N4765" s="4"/>
      <c r="O4765" s="4"/>
      <c r="P4765" s="4"/>
      <c r="Q4765" s="4"/>
      <c r="R4765" s="4"/>
      <c r="S4765" s="4"/>
      <c r="T4765" s="4"/>
      <c r="U4765" s="4"/>
      <c r="V4765" s="4"/>
    </row>
    <row r="4766" spans="1:22" ht="25.5" x14ac:dyDescent="0.25">
      <c r="A4766" s="312" t="s">
        <v>2271</v>
      </c>
      <c r="B4766" s="145" t="s">
        <v>3218</v>
      </c>
      <c r="C4766" s="140">
        <v>2024</v>
      </c>
      <c r="D4766" s="332">
        <v>0.38</v>
      </c>
      <c r="E4766" s="55">
        <v>1</v>
      </c>
      <c r="F4766" s="434">
        <v>15</v>
      </c>
      <c r="G4766" s="300">
        <v>25.978670000000001</v>
      </c>
      <c r="H4766" s="289"/>
      <c r="I4766" s="4"/>
      <c r="J4766" s="4"/>
      <c r="K4766" s="4"/>
      <c r="L4766" s="4"/>
      <c r="M4766" s="4"/>
      <c r="N4766" s="4"/>
      <c r="O4766" s="4"/>
      <c r="P4766" s="4"/>
      <c r="Q4766" s="4"/>
      <c r="R4766" s="4"/>
      <c r="S4766" s="4"/>
      <c r="T4766" s="4"/>
      <c r="U4766" s="4"/>
      <c r="V4766" s="4"/>
    </row>
    <row r="4767" spans="1:22" ht="38.25" x14ac:dyDescent="0.25">
      <c r="A4767" s="312" t="s">
        <v>2271</v>
      </c>
      <c r="B4767" s="145" t="s">
        <v>3219</v>
      </c>
      <c r="C4767" s="140">
        <v>2024</v>
      </c>
      <c r="D4767" s="332">
        <v>0.38</v>
      </c>
      <c r="E4767" s="55">
        <v>1</v>
      </c>
      <c r="F4767" s="434">
        <v>3</v>
      </c>
      <c r="G4767" s="300">
        <v>25.847899999999999</v>
      </c>
      <c r="H4767" s="289"/>
      <c r="I4767" s="4"/>
      <c r="J4767" s="4"/>
      <c r="K4767" s="4"/>
      <c r="L4767" s="4"/>
      <c r="M4767" s="4"/>
      <c r="N4767" s="4"/>
      <c r="O4767" s="4"/>
      <c r="P4767" s="4"/>
      <c r="Q4767" s="4"/>
      <c r="R4767" s="4"/>
      <c r="S4767" s="4"/>
      <c r="T4767" s="4"/>
      <c r="U4767" s="4"/>
      <c r="V4767" s="4"/>
    </row>
    <row r="4768" spans="1:22" ht="38.25" x14ac:dyDescent="0.25">
      <c r="A4768" s="312" t="s">
        <v>2271</v>
      </c>
      <c r="B4768" s="145" t="s">
        <v>3220</v>
      </c>
      <c r="C4768" s="140">
        <v>2024</v>
      </c>
      <c r="D4768" s="332">
        <v>0.38</v>
      </c>
      <c r="E4768" s="55">
        <v>1</v>
      </c>
      <c r="F4768" s="434">
        <v>15</v>
      </c>
      <c r="G4768" s="300">
        <v>26.804279999999999</v>
      </c>
      <c r="H4768" s="289"/>
      <c r="I4768" s="4"/>
      <c r="J4768" s="4"/>
      <c r="K4768" s="4"/>
      <c r="L4768" s="4"/>
      <c r="M4768" s="4"/>
      <c r="N4768" s="4"/>
      <c r="O4768" s="4"/>
      <c r="P4768" s="4"/>
      <c r="Q4768" s="4"/>
      <c r="R4768" s="4"/>
      <c r="S4768" s="4"/>
      <c r="T4768" s="4"/>
      <c r="U4768" s="4"/>
      <c r="V4768" s="4"/>
    </row>
    <row r="4769" spans="1:22" ht="25.5" x14ac:dyDescent="0.25">
      <c r="A4769" s="312" t="s">
        <v>2271</v>
      </c>
      <c r="B4769" s="145" t="s">
        <v>3221</v>
      </c>
      <c r="C4769" s="140">
        <v>2024</v>
      </c>
      <c r="D4769" s="332">
        <v>0.38</v>
      </c>
      <c r="E4769" s="55">
        <v>1</v>
      </c>
      <c r="F4769" s="434">
        <v>15</v>
      </c>
      <c r="G4769" s="300">
        <v>27.00637</v>
      </c>
      <c r="H4769" s="289"/>
      <c r="I4769" s="4"/>
      <c r="J4769" s="4"/>
      <c r="K4769" s="4"/>
      <c r="L4769" s="4"/>
      <c r="M4769" s="4"/>
      <c r="N4769" s="4"/>
      <c r="O4769" s="4"/>
      <c r="P4769" s="4"/>
      <c r="Q4769" s="4"/>
      <c r="R4769" s="4"/>
      <c r="S4769" s="4"/>
      <c r="T4769" s="4"/>
      <c r="U4769" s="4"/>
      <c r="V4769" s="4"/>
    </row>
    <row r="4770" spans="1:22" ht="38.25" x14ac:dyDescent="0.25">
      <c r="A4770" s="312" t="s">
        <v>2271</v>
      </c>
      <c r="B4770" s="145" t="s">
        <v>3222</v>
      </c>
      <c r="C4770" s="140">
        <v>2024</v>
      </c>
      <c r="D4770" s="332">
        <v>0.38</v>
      </c>
      <c r="E4770" s="55">
        <v>1</v>
      </c>
      <c r="F4770" s="434">
        <v>15</v>
      </c>
      <c r="G4770" s="300">
        <v>27.00637</v>
      </c>
      <c r="H4770" s="289"/>
      <c r="I4770" s="4"/>
      <c r="J4770" s="4"/>
      <c r="K4770" s="4"/>
      <c r="L4770" s="4"/>
      <c r="M4770" s="4"/>
      <c r="N4770" s="4"/>
      <c r="O4770" s="4"/>
      <c r="P4770" s="4"/>
      <c r="Q4770" s="4"/>
      <c r="R4770" s="4"/>
      <c r="S4770" s="4"/>
      <c r="T4770" s="4"/>
      <c r="U4770" s="4"/>
      <c r="V4770" s="4"/>
    </row>
    <row r="4771" spans="1:22" ht="38.25" x14ac:dyDescent="0.25">
      <c r="A4771" s="312" t="s">
        <v>2271</v>
      </c>
      <c r="B4771" s="145" t="s">
        <v>3223</v>
      </c>
      <c r="C4771" s="140">
        <v>2024</v>
      </c>
      <c r="D4771" s="332">
        <v>0.23</v>
      </c>
      <c r="E4771" s="55">
        <v>1</v>
      </c>
      <c r="F4771" s="434">
        <v>1</v>
      </c>
      <c r="G4771" s="300">
        <v>17.76737</v>
      </c>
      <c r="H4771" s="289"/>
      <c r="I4771" s="4"/>
      <c r="J4771" s="4"/>
      <c r="K4771" s="4"/>
      <c r="L4771" s="4"/>
      <c r="M4771" s="4"/>
      <c r="N4771" s="4"/>
      <c r="O4771" s="4"/>
      <c r="P4771" s="4"/>
      <c r="Q4771" s="4"/>
      <c r="R4771" s="4"/>
      <c r="S4771" s="4"/>
      <c r="T4771" s="4"/>
      <c r="U4771" s="4"/>
      <c r="V4771" s="4"/>
    </row>
    <row r="4772" spans="1:22" ht="25.5" x14ac:dyDescent="0.25">
      <c r="A4772" s="312" t="s">
        <v>2271</v>
      </c>
      <c r="B4772" s="145" t="s">
        <v>3224</v>
      </c>
      <c r="C4772" s="140">
        <v>2024</v>
      </c>
      <c r="D4772" s="332">
        <v>0.38</v>
      </c>
      <c r="E4772" s="55">
        <v>1</v>
      </c>
      <c r="F4772" s="434">
        <v>10</v>
      </c>
      <c r="G4772" s="300">
        <v>30.003900000000002</v>
      </c>
      <c r="H4772" s="289"/>
      <c r="I4772" s="4"/>
      <c r="J4772" s="4"/>
      <c r="K4772" s="4"/>
      <c r="L4772" s="4"/>
      <c r="M4772" s="4"/>
      <c r="N4772" s="4"/>
      <c r="O4772" s="4"/>
      <c r="P4772" s="4"/>
      <c r="Q4772" s="4"/>
      <c r="R4772" s="4"/>
      <c r="S4772" s="4"/>
      <c r="T4772" s="4"/>
      <c r="U4772" s="4"/>
      <c r="V4772" s="4"/>
    </row>
    <row r="4773" spans="1:22" ht="25.5" x14ac:dyDescent="0.25">
      <c r="A4773" s="312" t="s">
        <v>2271</v>
      </c>
      <c r="B4773" s="145" t="s">
        <v>3225</v>
      </c>
      <c r="C4773" s="140">
        <v>2024</v>
      </c>
      <c r="D4773" s="332">
        <v>0.38</v>
      </c>
      <c r="E4773" s="55">
        <v>1</v>
      </c>
      <c r="F4773" s="434">
        <v>15</v>
      </c>
      <c r="G4773" s="300">
        <v>32.462820000000001</v>
      </c>
      <c r="H4773" s="289"/>
      <c r="I4773" s="4"/>
      <c r="J4773" s="4"/>
      <c r="K4773" s="4"/>
      <c r="L4773" s="4"/>
      <c r="M4773" s="4"/>
      <c r="N4773" s="4"/>
      <c r="O4773" s="4"/>
      <c r="P4773" s="4"/>
      <c r="Q4773" s="4"/>
      <c r="R4773" s="4"/>
      <c r="S4773" s="4"/>
      <c r="T4773" s="4"/>
      <c r="U4773" s="4"/>
      <c r="V4773" s="4"/>
    </row>
    <row r="4774" spans="1:22" ht="25.5" x14ac:dyDescent="0.25">
      <c r="A4774" s="312" t="s">
        <v>2271</v>
      </c>
      <c r="B4774" s="145" t="s">
        <v>3226</v>
      </c>
      <c r="C4774" s="140">
        <v>2024</v>
      </c>
      <c r="D4774" s="332">
        <v>0.38</v>
      </c>
      <c r="E4774" s="55">
        <v>1</v>
      </c>
      <c r="F4774" s="434">
        <v>15</v>
      </c>
      <c r="G4774" s="300">
        <v>30.175360000000001</v>
      </c>
      <c r="H4774" s="289"/>
      <c r="I4774" s="4"/>
      <c r="J4774" s="4"/>
      <c r="K4774" s="4"/>
      <c r="L4774" s="4"/>
      <c r="M4774" s="4"/>
      <c r="N4774" s="4"/>
      <c r="O4774" s="4"/>
      <c r="P4774" s="4"/>
      <c r="Q4774" s="4"/>
      <c r="R4774" s="4"/>
      <c r="S4774" s="4"/>
      <c r="T4774" s="4"/>
      <c r="U4774" s="4"/>
      <c r="V4774" s="4"/>
    </row>
    <row r="4775" spans="1:22" ht="38.25" x14ac:dyDescent="0.25">
      <c r="A4775" s="312" t="s">
        <v>2271</v>
      </c>
      <c r="B4775" s="145" t="s">
        <v>3227</v>
      </c>
      <c r="C4775" s="140">
        <v>2024</v>
      </c>
      <c r="D4775" s="332">
        <v>0.38</v>
      </c>
      <c r="E4775" s="55">
        <v>1</v>
      </c>
      <c r="F4775" s="434">
        <v>15</v>
      </c>
      <c r="G4775" s="300">
        <v>34.237380000000002</v>
      </c>
      <c r="H4775" s="289"/>
      <c r="I4775" s="4"/>
      <c r="J4775" s="4"/>
      <c r="K4775" s="4"/>
      <c r="L4775" s="4"/>
      <c r="M4775" s="4"/>
      <c r="N4775" s="4"/>
      <c r="O4775" s="4"/>
      <c r="P4775" s="4"/>
      <c r="Q4775" s="4"/>
      <c r="R4775" s="4"/>
      <c r="S4775" s="4"/>
      <c r="T4775" s="4"/>
      <c r="U4775" s="4"/>
      <c r="V4775" s="4"/>
    </row>
    <row r="4776" spans="1:22" ht="25.5" x14ac:dyDescent="0.25">
      <c r="A4776" s="312" t="s">
        <v>2271</v>
      </c>
      <c r="B4776" s="145" t="s">
        <v>3228</v>
      </c>
      <c r="C4776" s="140">
        <v>2024</v>
      </c>
      <c r="D4776" s="332">
        <v>0.38</v>
      </c>
      <c r="E4776" s="55">
        <v>1</v>
      </c>
      <c r="F4776" s="434">
        <v>10</v>
      </c>
      <c r="G4776" s="300">
        <v>27.28734</v>
      </c>
      <c r="H4776" s="289"/>
      <c r="I4776" s="4"/>
      <c r="J4776" s="4"/>
      <c r="K4776" s="4"/>
      <c r="L4776" s="4"/>
      <c r="M4776" s="4"/>
      <c r="N4776" s="4"/>
      <c r="O4776" s="4"/>
      <c r="P4776" s="4"/>
      <c r="Q4776" s="4"/>
      <c r="R4776" s="4"/>
      <c r="S4776" s="4"/>
      <c r="T4776" s="4"/>
      <c r="U4776" s="4"/>
      <c r="V4776" s="4"/>
    </row>
    <row r="4777" spans="1:22" x14ac:dyDescent="0.25">
      <c r="A4777" s="312" t="s">
        <v>2271</v>
      </c>
      <c r="B4777" s="50" t="s">
        <v>3229</v>
      </c>
      <c r="C4777" s="140">
        <v>2024</v>
      </c>
      <c r="D4777" s="332">
        <v>10</v>
      </c>
      <c r="E4777" s="55">
        <v>1</v>
      </c>
      <c r="F4777" s="434">
        <v>20</v>
      </c>
      <c r="G4777" s="300">
        <v>518.62827000000004</v>
      </c>
      <c r="H4777" s="289"/>
      <c r="I4777" s="4"/>
      <c r="J4777" s="4"/>
      <c r="K4777" s="4"/>
      <c r="L4777" s="4"/>
      <c r="M4777" s="4"/>
      <c r="N4777" s="4"/>
      <c r="O4777" s="4"/>
      <c r="P4777" s="4"/>
      <c r="Q4777" s="4"/>
      <c r="R4777" s="4"/>
      <c r="S4777" s="4"/>
      <c r="T4777" s="4"/>
      <c r="U4777" s="4"/>
      <c r="V4777" s="4"/>
    </row>
    <row r="4778" spans="1:22" ht="38.25" x14ac:dyDescent="0.25">
      <c r="A4778" s="312" t="s">
        <v>2271</v>
      </c>
      <c r="B4778" s="145" t="s">
        <v>1254</v>
      </c>
      <c r="C4778" s="140">
        <v>2024</v>
      </c>
      <c r="D4778" s="332">
        <v>0.38</v>
      </c>
      <c r="E4778" s="55">
        <v>1</v>
      </c>
      <c r="F4778" s="434">
        <v>15</v>
      </c>
      <c r="G4778" s="300">
        <v>30.792470000000002</v>
      </c>
      <c r="H4778" s="289"/>
      <c r="I4778" s="4"/>
      <c r="J4778" s="4"/>
      <c r="K4778" s="4"/>
      <c r="L4778" s="4"/>
      <c r="M4778" s="4"/>
      <c r="N4778" s="4"/>
      <c r="O4778" s="4"/>
      <c r="P4778" s="4"/>
      <c r="Q4778" s="4"/>
      <c r="R4778" s="4"/>
      <c r="S4778" s="4"/>
      <c r="T4778" s="4"/>
      <c r="U4778" s="4"/>
      <c r="V4778" s="4"/>
    </row>
    <row r="4779" spans="1:22" ht="25.5" x14ac:dyDescent="0.25">
      <c r="A4779" s="312" t="s">
        <v>2271</v>
      </c>
      <c r="B4779" s="47" t="s">
        <v>3230</v>
      </c>
      <c r="C4779" s="140">
        <v>2024</v>
      </c>
      <c r="D4779" s="332">
        <v>0.38</v>
      </c>
      <c r="E4779" s="55">
        <v>1</v>
      </c>
      <c r="F4779" s="434">
        <v>7</v>
      </c>
      <c r="G4779" s="300">
        <v>24.290030000000002</v>
      </c>
      <c r="H4779" s="289"/>
      <c r="I4779" s="4"/>
      <c r="J4779" s="4"/>
      <c r="K4779" s="4"/>
      <c r="L4779" s="4"/>
      <c r="M4779" s="4"/>
      <c r="N4779" s="4"/>
      <c r="O4779" s="4"/>
      <c r="P4779" s="4"/>
      <c r="Q4779" s="4"/>
      <c r="R4779" s="4"/>
      <c r="S4779" s="4"/>
      <c r="T4779" s="4"/>
      <c r="U4779" s="4"/>
      <c r="V4779" s="4"/>
    </row>
    <row r="4780" spans="1:22" ht="38.25" x14ac:dyDescent="0.25">
      <c r="A4780" s="312" t="s">
        <v>2271</v>
      </c>
      <c r="B4780" s="47" t="s">
        <v>3231</v>
      </c>
      <c r="C4780" s="140">
        <v>2024</v>
      </c>
      <c r="D4780" s="332">
        <v>0.38</v>
      </c>
      <c r="E4780" s="55">
        <v>1</v>
      </c>
      <c r="F4780" s="434">
        <v>12</v>
      </c>
      <c r="G4780" s="300">
        <v>25.089749999999999</v>
      </c>
      <c r="H4780" s="289"/>
      <c r="I4780" s="4"/>
      <c r="J4780" s="4"/>
      <c r="K4780" s="4"/>
      <c r="L4780" s="4"/>
      <c r="M4780" s="4"/>
      <c r="N4780" s="4"/>
      <c r="O4780" s="4"/>
      <c r="P4780" s="4"/>
      <c r="Q4780" s="4"/>
      <c r="R4780" s="4"/>
      <c r="S4780" s="4"/>
      <c r="T4780" s="4"/>
      <c r="U4780" s="4"/>
      <c r="V4780" s="4"/>
    </row>
    <row r="4781" spans="1:22" ht="38.25" x14ac:dyDescent="0.25">
      <c r="A4781" s="312" t="s">
        <v>2271</v>
      </c>
      <c r="B4781" s="47" t="s">
        <v>3232</v>
      </c>
      <c r="C4781" s="140">
        <v>2024</v>
      </c>
      <c r="D4781" s="332">
        <v>0.38</v>
      </c>
      <c r="E4781" s="55">
        <v>1</v>
      </c>
      <c r="F4781" s="434">
        <v>75</v>
      </c>
      <c r="G4781" s="300">
        <v>62.293950000000002</v>
      </c>
      <c r="H4781" s="289"/>
      <c r="I4781" s="4"/>
      <c r="J4781" s="4"/>
      <c r="K4781" s="4"/>
      <c r="L4781" s="4"/>
      <c r="M4781" s="4"/>
      <c r="N4781" s="4"/>
      <c r="O4781" s="4"/>
      <c r="P4781" s="4"/>
      <c r="Q4781" s="4"/>
      <c r="R4781" s="4"/>
      <c r="S4781" s="4"/>
      <c r="T4781" s="4"/>
      <c r="U4781" s="4"/>
      <c r="V4781" s="4"/>
    </row>
    <row r="4782" spans="1:22" ht="38.25" x14ac:dyDescent="0.25">
      <c r="A4782" s="312" t="s">
        <v>2271</v>
      </c>
      <c r="B4782" s="47" t="s">
        <v>3233</v>
      </c>
      <c r="C4782" s="140">
        <v>2024</v>
      </c>
      <c r="D4782" s="332">
        <v>0.38</v>
      </c>
      <c r="E4782" s="55">
        <v>1</v>
      </c>
      <c r="F4782" s="434">
        <v>5</v>
      </c>
      <c r="G4782" s="300">
        <v>28.012599999999999</v>
      </c>
      <c r="H4782" s="289"/>
      <c r="I4782" s="4"/>
      <c r="J4782" s="4"/>
      <c r="K4782" s="4"/>
      <c r="L4782" s="4"/>
      <c r="M4782" s="4"/>
      <c r="N4782" s="4"/>
      <c r="O4782" s="4"/>
      <c r="P4782" s="4"/>
      <c r="Q4782" s="4"/>
      <c r="R4782" s="4"/>
      <c r="S4782" s="4"/>
      <c r="T4782" s="4"/>
      <c r="U4782" s="4"/>
      <c r="V4782" s="4"/>
    </row>
    <row r="4783" spans="1:22" ht="25.5" x14ac:dyDescent="0.25">
      <c r="A4783" s="312" t="s">
        <v>2271</v>
      </c>
      <c r="B4783" s="47" t="s">
        <v>3234</v>
      </c>
      <c r="C4783" s="140">
        <v>2024</v>
      </c>
      <c r="D4783" s="332">
        <v>0.38</v>
      </c>
      <c r="E4783" s="55">
        <v>1</v>
      </c>
      <c r="F4783" s="434">
        <v>20</v>
      </c>
      <c r="G4783" s="300">
        <v>25.089749999999999</v>
      </c>
      <c r="H4783" s="289"/>
      <c r="I4783" s="4"/>
      <c r="J4783" s="4"/>
      <c r="K4783" s="4"/>
      <c r="L4783" s="4"/>
      <c r="M4783" s="4"/>
      <c r="N4783" s="4"/>
      <c r="O4783" s="4"/>
      <c r="P4783" s="4"/>
      <c r="Q4783" s="4"/>
      <c r="R4783" s="4"/>
      <c r="S4783" s="4"/>
      <c r="T4783" s="4"/>
      <c r="U4783" s="4"/>
      <c r="V4783" s="4"/>
    </row>
    <row r="4784" spans="1:22" ht="25.5" x14ac:dyDescent="0.25">
      <c r="A4784" s="312" t="s">
        <v>2271</v>
      </c>
      <c r="B4784" s="47" t="s">
        <v>3235</v>
      </c>
      <c r="C4784" s="140">
        <v>2024</v>
      </c>
      <c r="D4784" s="332">
        <v>0.38</v>
      </c>
      <c r="E4784" s="55">
        <v>1</v>
      </c>
      <c r="F4784" s="434">
        <v>15</v>
      </c>
      <c r="G4784" s="300">
        <v>26.092310000000001</v>
      </c>
      <c r="H4784" s="289"/>
      <c r="I4784" s="4"/>
      <c r="J4784" s="4"/>
      <c r="K4784" s="4"/>
      <c r="L4784" s="4"/>
      <c r="M4784" s="4"/>
      <c r="N4784" s="4"/>
      <c r="O4784" s="4"/>
      <c r="P4784" s="4"/>
      <c r="Q4784" s="4"/>
      <c r="R4784" s="4"/>
      <c r="S4784" s="4"/>
      <c r="T4784" s="4"/>
      <c r="U4784" s="4"/>
      <c r="V4784" s="4"/>
    </row>
    <row r="4785" spans="1:22" ht="38.25" x14ac:dyDescent="0.25">
      <c r="A4785" s="312" t="s">
        <v>2271</v>
      </c>
      <c r="B4785" s="47" t="s">
        <v>3236</v>
      </c>
      <c r="C4785" s="140">
        <v>2024</v>
      </c>
      <c r="D4785" s="332">
        <v>0.38</v>
      </c>
      <c r="E4785" s="55">
        <v>1</v>
      </c>
      <c r="F4785" s="434">
        <v>15</v>
      </c>
      <c r="G4785" s="300">
        <v>25.089749999999999</v>
      </c>
      <c r="H4785" s="289"/>
      <c r="I4785" s="4"/>
      <c r="J4785" s="4"/>
      <c r="K4785" s="4"/>
      <c r="L4785" s="4"/>
      <c r="M4785" s="4"/>
      <c r="N4785" s="4"/>
      <c r="O4785" s="4"/>
      <c r="P4785" s="4"/>
      <c r="Q4785" s="4"/>
      <c r="R4785" s="4"/>
      <c r="S4785" s="4"/>
      <c r="T4785" s="4"/>
      <c r="U4785" s="4"/>
      <c r="V4785" s="4"/>
    </row>
    <row r="4786" spans="1:22" ht="25.5" x14ac:dyDescent="0.25">
      <c r="A4786" s="312" t="s">
        <v>2271</v>
      </c>
      <c r="B4786" s="47" t="s">
        <v>3237</v>
      </c>
      <c r="C4786" s="140">
        <v>2024</v>
      </c>
      <c r="D4786" s="332">
        <v>0.38</v>
      </c>
      <c r="E4786" s="55">
        <v>1</v>
      </c>
      <c r="F4786" s="434">
        <v>15</v>
      </c>
      <c r="G4786" s="300">
        <v>25.089590000000001</v>
      </c>
      <c r="H4786" s="289"/>
      <c r="I4786" s="4"/>
      <c r="J4786" s="4"/>
      <c r="K4786" s="4"/>
      <c r="L4786" s="4"/>
      <c r="M4786" s="4"/>
      <c r="N4786" s="4"/>
      <c r="O4786" s="4"/>
      <c r="P4786" s="4"/>
      <c r="Q4786" s="4"/>
      <c r="R4786" s="4"/>
      <c r="S4786" s="4"/>
      <c r="T4786" s="4"/>
      <c r="U4786" s="4"/>
      <c r="V4786" s="4"/>
    </row>
    <row r="4787" spans="1:22" ht="25.5" x14ac:dyDescent="0.25">
      <c r="A4787" s="312" t="s">
        <v>2271</v>
      </c>
      <c r="B4787" s="47" t="s">
        <v>3238</v>
      </c>
      <c r="C4787" s="140">
        <v>2024</v>
      </c>
      <c r="D4787" s="332">
        <v>0.38</v>
      </c>
      <c r="E4787" s="55">
        <v>1</v>
      </c>
      <c r="F4787" s="434">
        <v>15</v>
      </c>
      <c r="G4787" s="300">
        <v>26.092739999999999</v>
      </c>
      <c r="H4787" s="289"/>
      <c r="I4787" s="4"/>
      <c r="J4787" s="4"/>
      <c r="K4787" s="4"/>
      <c r="L4787" s="4"/>
      <c r="M4787" s="4"/>
      <c r="N4787" s="4"/>
      <c r="O4787" s="4"/>
      <c r="P4787" s="4"/>
      <c r="Q4787" s="4"/>
      <c r="R4787" s="4"/>
      <c r="S4787" s="4"/>
      <c r="T4787" s="4"/>
      <c r="U4787" s="4"/>
      <c r="V4787" s="4"/>
    </row>
    <row r="4788" spans="1:22" ht="38.25" x14ac:dyDescent="0.25">
      <c r="A4788" s="312" t="s">
        <v>2271</v>
      </c>
      <c r="B4788" s="47" t="s">
        <v>3239</v>
      </c>
      <c r="C4788" s="140">
        <v>2024</v>
      </c>
      <c r="D4788" s="332">
        <v>0.38</v>
      </c>
      <c r="E4788" s="55">
        <v>1</v>
      </c>
      <c r="F4788" s="434">
        <v>10</v>
      </c>
      <c r="G4788" s="300">
        <v>26.092700000000001</v>
      </c>
      <c r="H4788" s="289"/>
      <c r="I4788" s="4"/>
      <c r="J4788" s="4"/>
      <c r="K4788" s="4"/>
      <c r="L4788" s="4"/>
      <c r="M4788" s="4"/>
      <c r="N4788" s="4"/>
      <c r="O4788" s="4"/>
      <c r="P4788" s="4"/>
      <c r="Q4788" s="4"/>
      <c r="R4788" s="4"/>
      <c r="S4788" s="4"/>
      <c r="T4788" s="4"/>
      <c r="U4788" s="4"/>
      <c r="V4788" s="4"/>
    </row>
    <row r="4789" spans="1:22" ht="25.5" x14ac:dyDescent="0.25">
      <c r="A4789" s="312" t="s">
        <v>2271</v>
      </c>
      <c r="B4789" s="47" t="s">
        <v>3240</v>
      </c>
      <c r="C4789" s="140">
        <v>2024</v>
      </c>
      <c r="D4789" s="332">
        <v>0.38</v>
      </c>
      <c r="E4789" s="55">
        <v>1</v>
      </c>
      <c r="F4789" s="434">
        <v>15</v>
      </c>
      <c r="G4789" s="300">
        <v>26.559760000000001</v>
      </c>
      <c r="H4789" s="289"/>
      <c r="I4789" s="4"/>
      <c r="J4789" s="4"/>
      <c r="K4789" s="4"/>
      <c r="L4789" s="4"/>
      <c r="M4789" s="4"/>
      <c r="N4789" s="4"/>
      <c r="O4789" s="4"/>
      <c r="P4789" s="4"/>
      <c r="Q4789" s="4"/>
      <c r="R4789" s="4"/>
      <c r="S4789" s="4"/>
      <c r="T4789" s="4"/>
      <c r="U4789" s="4"/>
      <c r="V4789" s="4"/>
    </row>
    <row r="4790" spans="1:22" ht="38.25" x14ac:dyDescent="0.25">
      <c r="A4790" s="312" t="s">
        <v>2271</v>
      </c>
      <c r="B4790" s="47" t="s">
        <v>3241</v>
      </c>
      <c r="C4790" s="140">
        <v>2024</v>
      </c>
      <c r="D4790" s="332">
        <v>0.38</v>
      </c>
      <c r="E4790" s="55">
        <v>1</v>
      </c>
      <c r="F4790" s="434">
        <v>1</v>
      </c>
      <c r="G4790" s="300">
        <v>26.559339999999999</v>
      </c>
      <c r="H4790" s="289"/>
      <c r="I4790" s="4"/>
      <c r="J4790" s="4"/>
      <c r="K4790" s="4"/>
      <c r="L4790" s="4"/>
      <c r="M4790" s="4"/>
      <c r="N4790" s="4"/>
      <c r="O4790" s="4"/>
      <c r="P4790" s="4"/>
      <c r="Q4790" s="4"/>
      <c r="R4790" s="4"/>
      <c r="S4790" s="4"/>
      <c r="T4790" s="4"/>
      <c r="U4790" s="4"/>
      <c r="V4790" s="4"/>
    </row>
    <row r="4791" spans="1:22" ht="25.5" x14ac:dyDescent="0.25">
      <c r="A4791" s="312" t="s">
        <v>2271</v>
      </c>
      <c r="B4791" s="47" t="s">
        <v>3242</v>
      </c>
      <c r="C4791" s="140">
        <v>2024</v>
      </c>
      <c r="D4791" s="332">
        <v>0.38</v>
      </c>
      <c r="E4791" s="55">
        <v>1</v>
      </c>
      <c r="F4791" s="434">
        <v>5</v>
      </c>
      <c r="G4791" s="300">
        <v>25.411190000000001</v>
      </c>
      <c r="H4791" s="289"/>
      <c r="I4791" s="4"/>
      <c r="J4791" s="4"/>
      <c r="K4791" s="4"/>
      <c r="L4791" s="4"/>
      <c r="M4791" s="4"/>
      <c r="N4791" s="4"/>
      <c r="O4791" s="4"/>
      <c r="P4791" s="4"/>
      <c r="Q4791" s="4"/>
      <c r="R4791" s="4"/>
      <c r="S4791" s="4"/>
      <c r="T4791" s="4"/>
      <c r="U4791" s="4"/>
      <c r="V4791" s="4"/>
    </row>
    <row r="4792" spans="1:22" ht="38.25" x14ac:dyDescent="0.25">
      <c r="A4792" s="312" t="s">
        <v>2271</v>
      </c>
      <c r="B4792" s="47" t="s">
        <v>3243</v>
      </c>
      <c r="C4792" s="140">
        <v>2024</v>
      </c>
      <c r="D4792" s="332">
        <v>0.38</v>
      </c>
      <c r="E4792" s="55">
        <v>1</v>
      </c>
      <c r="F4792" s="434">
        <v>4</v>
      </c>
      <c r="G4792" s="300">
        <v>27.258189999999999</v>
      </c>
      <c r="H4792" s="289"/>
      <c r="I4792" s="4"/>
      <c r="J4792" s="4"/>
      <c r="K4792" s="4"/>
      <c r="L4792" s="4"/>
      <c r="M4792" s="4"/>
      <c r="N4792" s="4"/>
      <c r="O4792" s="4"/>
      <c r="P4792" s="4"/>
      <c r="Q4792" s="4"/>
      <c r="R4792" s="4"/>
      <c r="S4792" s="4"/>
      <c r="T4792" s="4"/>
      <c r="U4792" s="4"/>
      <c r="V4792" s="4"/>
    </row>
    <row r="4793" spans="1:22" ht="51" x14ac:dyDescent="0.25">
      <c r="A4793" s="312" t="s">
        <v>2271</v>
      </c>
      <c r="B4793" s="47" t="s">
        <v>3244</v>
      </c>
      <c r="C4793" s="140">
        <v>2024</v>
      </c>
      <c r="D4793" s="332">
        <v>0.38</v>
      </c>
      <c r="E4793" s="55">
        <v>1</v>
      </c>
      <c r="F4793" s="434">
        <v>50</v>
      </c>
      <c r="G4793" s="300">
        <v>29.137450000000001</v>
      </c>
      <c r="H4793" s="289"/>
      <c r="I4793" s="4"/>
      <c r="J4793" s="4"/>
      <c r="K4793" s="4"/>
      <c r="L4793" s="4"/>
      <c r="M4793" s="4"/>
      <c r="N4793" s="4"/>
      <c r="O4793" s="4"/>
      <c r="P4793" s="4"/>
      <c r="Q4793" s="4"/>
      <c r="R4793" s="4"/>
      <c r="S4793" s="4"/>
      <c r="T4793" s="4"/>
      <c r="U4793" s="4"/>
      <c r="V4793" s="4"/>
    </row>
    <row r="4794" spans="1:22" ht="51" x14ac:dyDescent="0.25">
      <c r="A4794" s="312" t="s">
        <v>2271</v>
      </c>
      <c r="B4794" s="47" t="s">
        <v>3245</v>
      </c>
      <c r="C4794" s="140">
        <v>2024</v>
      </c>
      <c r="D4794" s="332">
        <v>0.38</v>
      </c>
      <c r="E4794" s="55">
        <v>1</v>
      </c>
      <c r="F4794" s="434">
        <v>15</v>
      </c>
      <c r="G4794" s="300">
        <v>25.127829999999999</v>
      </c>
      <c r="H4794" s="289"/>
      <c r="I4794" s="4"/>
      <c r="J4794" s="4"/>
      <c r="K4794" s="4"/>
      <c r="L4794" s="4"/>
      <c r="M4794" s="4"/>
      <c r="N4794" s="4"/>
      <c r="O4794" s="4"/>
      <c r="P4794" s="4"/>
      <c r="Q4794" s="4"/>
      <c r="R4794" s="4"/>
      <c r="S4794" s="4"/>
      <c r="T4794" s="4"/>
      <c r="U4794" s="4"/>
      <c r="V4794" s="4"/>
    </row>
    <row r="4795" spans="1:22" ht="25.5" x14ac:dyDescent="0.25">
      <c r="A4795" s="312" t="s">
        <v>2271</v>
      </c>
      <c r="B4795" s="47" t="s">
        <v>3246</v>
      </c>
      <c r="C4795" s="140">
        <v>2024</v>
      </c>
      <c r="D4795" s="332">
        <v>0.38</v>
      </c>
      <c r="E4795" s="55">
        <v>1</v>
      </c>
      <c r="F4795" s="434">
        <v>15</v>
      </c>
      <c r="G4795" s="300">
        <v>25.882819999999999</v>
      </c>
      <c r="H4795" s="289"/>
      <c r="I4795" s="4"/>
      <c r="J4795" s="4"/>
      <c r="K4795" s="4"/>
      <c r="L4795" s="4"/>
      <c r="M4795" s="4"/>
      <c r="N4795" s="4"/>
      <c r="O4795" s="4"/>
      <c r="P4795" s="4"/>
      <c r="Q4795" s="4"/>
      <c r="R4795" s="4"/>
      <c r="S4795" s="4"/>
      <c r="T4795" s="4"/>
      <c r="U4795" s="4"/>
      <c r="V4795" s="4"/>
    </row>
    <row r="4796" spans="1:22" ht="25.5" x14ac:dyDescent="0.25">
      <c r="A4796" s="312" t="s">
        <v>2271</v>
      </c>
      <c r="B4796" s="47" t="s">
        <v>3247</v>
      </c>
      <c r="C4796" s="140">
        <v>2024</v>
      </c>
      <c r="D4796" s="332">
        <v>0.38</v>
      </c>
      <c r="E4796" s="55">
        <v>1</v>
      </c>
      <c r="F4796" s="434">
        <v>15</v>
      </c>
      <c r="G4796" s="300">
        <v>25.16029</v>
      </c>
      <c r="H4796" s="289"/>
      <c r="I4796" s="4"/>
      <c r="J4796" s="4"/>
      <c r="K4796" s="4"/>
      <c r="L4796" s="4"/>
      <c r="M4796" s="4"/>
      <c r="N4796" s="4"/>
      <c r="O4796" s="4"/>
      <c r="P4796" s="4"/>
      <c r="Q4796" s="4"/>
      <c r="R4796" s="4"/>
      <c r="S4796" s="4"/>
      <c r="T4796" s="4"/>
      <c r="U4796" s="4"/>
      <c r="V4796" s="4"/>
    </row>
    <row r="4797" spans="1:22" ht="25.5" x14ac:dyDescent="0.25">
      <c r="A4797" s="312" t="s">
        <v>2271</v>
      </c>
      <c r="B4797" s="47" t="s">
        <v>3248</v>
      </c>
      <c r="C4797" s="140">
        <v>2024</v>
      </c>
      <c r="D4797" s="332">
        <v>0.38</v>
      </c>
      <c r="E4797" s="55">
        <v>1</v>
      </c>
      <c r="F4797" s="434">
        <v>5</v>
      </c>
      <c r="G4797" s="300">
        <v>26.16619</v>
      </c>
      <c r="H4797" s="289"/>
      <c r="I4797" s="4"/>
      <c r="J4797" s="4"/>
      <c r="K4797" s="4"/>
      <c r="L4797" s="4"/>
      <c r="M4797" s="4"/>
      <c r="N4797" s="4"/>
      <c r="O4797" s="4"/>
      <c r="P4797" s="4"/>
      <c r="Q4797" s="4"/>
      <c r="R4797" s="4"/>
      <c r="S4797" s="4"/>
      <c r="T4797" s="4"/>
      <c r="U4797" s="4"/>
      <c r="V4797" s="4"/>
    </row>
    <row r="4798" spans="1:22" ht="51" x14ac:dyDescent="0.25">
      <c r="A4798" s="312" t="s">
        <v>2271</v>
      </c>
      <c r="B4798" s="47" t="s">
        <v>3249</v>
      </c>
      <c r="C4798" s="140">
        <v>2024</v>
      </c>
      <c r="D4798" s="332">
        <v>0.38</v>
      </c>
      <c r="E4798" s="55">
        <v>1</v>
      </c>
      <c r="F4798" s="434">
        <v>15</v>
      </c>
      <c r="G4798" s="300">
        <v>25.410779999999999</v>
      </c>
      <c r="H4798" s="289"/>
      <c r="I4798" s="4"/>
      <c r="J4798" s="4"/>
      <c r="K4798" s="4"/>
      <c r="L4798" s="4"/>
      <c r="M4798" s="4"/>
      <c r="N4798" s="4"/>
      <c r="O4798" s="4"/>
      <c r="P4798" s="4"/>
      <c r="Q4798" s="4"/>
      <c r="R4798" s="4"/>
      <c r="S4798" s="4"/>
      <c r="T4798" s="4"/>
      <c r="U4798" s="4"/>
      <c r="V4798" s="4"/>
    </row>
    <row r="4799" spans="1:22" ht="25.5" x14ac:dyDescent="0.25">
      <c r="A4799" s="312" t="s">
        <v>2271</v>
      </c>
      <c r="B4799" s="33" t="s">
        <v>3250</v>
      </c>
      <c r="C4799" s="140">
        <v>2024</v>
      </c>
      <c r="D4799" s="352">
        <v>0.38</v>
      </c>
      <c r="E4799" s="178">
        <v>1</v>
      </c>
      <c r="F4799" s="433">
        <v>1</v>
      </c>
      <c r="G4799" s="303">
        <v>27.795100000000001</v>
      </c>
      <c r="H4799" s="289"/>
      <c r="I4799" s="4"/>
      <c r="J4799" s="4"/>
      <c r="K4799" s="4"/>
      <c r="L4799" s="4"/>
      <c r="M4799" s="4"/>
      <c r="N4799" s="4"/>
      <c r="O4799" s="4"/>
      <c r="P4799" s="4"/>
      <c r="Q4799" s="4"/>
      <c r="R4799" s="4"/>
      <c r="S4799" s="4"/>
      <c r="T4799" s="4"/>
      <c r="U4799" s="4"/>
      <c r="V4799" s="4"/>
    </row>
    <row r="4800" spans="1:22" ht="38.25" x14ac:dyDescent="0.25">
      <c r="A4800" s="312" t="s">
        <v>2271</v>
      </c>
      <c r="B4800" s="36" t="s">
        <v>1313</v>
      </c>
      <c r="C4800" s="140">
        <v>2024</v>
      </c>
      <c r="D4800" s="332">
        <v>6</v>
      </c>
      <c r="E4800" s="55">
        <v>1</v>
      </c>
      <c r="F4800" s="434">
        <v>451</v>
      </c>
      <c r="G4800" s="305">
        <v>590.05300999999997</v>
      </c>
      <c r="H4800" s="289"/>
      <c r="I4800" s="4"/>
      <c r="J4800" s="4"/>
      <c r="K4800" s="4"/>
      <c r="L4800" s="4"/>
      <c r="M4800" s="4"/>
      <c r="N4800" s="4"/>
      <c r="O4800" s="4"/>
      <c r="P4800" s="4"/>
      <c r="Q4800" s="4"/>
      <c r="R4800" s="4"/>
      <c r="S4800" s="4"/>
      <c r="T4800" s="4"/>
      <c r="U4800" s="4"/>
      <c r="V4800" s="4"/>
    </row>
    <row r="4801" spans="1:22" x14ac:dyDescent="0.25">
      <c r="A4801" s="312" t="s">
        <v>2271</v>
      </c>
      <c r="B4801" s="36" t="s">
        <v>64</v>
      </c>
      <c r="C4801" s="140">
        <v>2024</v>
      </c>
      <c r="D4801" s="323">
        <v>10</v>
      </c>
      <c r="E4801" s="55">
        <v>1</v>
      </c>
      <c r="F4801" s="434">
        <v>50</v>
      </c>
      <c r="G4801" s="305">
        <v>752.15569999999991</v>
      </c>
      <c r="H4801" s="289"/>
      <c r="I4801" s="4"/>
      <c r="J4801" s="4"/>
      <c r="K4801" s="4"/>
      <c r="L4801" s="4"/>
      <c r="M4801" s="4"/>
      <c r="N4801" s="4"/>
      <c r="O4801" s="4"/>
      <c r="P4801" s="4"/>
      <c r="Q4801" s="4"/>
      <c r="R4801" s="4"/>
      <c r="S4801" s="4"/>
      <c r="T4801" s="4"/>
      <c r="U4801" s="4"/>
      <c r="V4801" s="4"/>
    </row>
    <row r="4802" spans="1:22" ht="25.5" x14ac:dyDescent="0.25">
      <c r="A4802" s="312" t="s">
        <v>2271</v>
      </c>
      <c r="B4802" s="36" t="s">
        <v>67</v>
      </c>
      <c r="C4802" s="140">
        <v>2024</v>
      </c>
      <c r="D4802" s="325">
        <v>0.4</v>
      </c>
      <c r="E4802" s="55">
        <v>1</v>
      </c>
      <c r="F4802" s="434">
        <v>15</v>
      </c>
      <c r="G4802" s="297">
        <v>52.550620000000002</v>
      </c>
      <c r="H4802" s="289"/>
      <c r="I4802" s="4"/>
      <c r="J4802" s="4"/>
      <c r="K4802" s="4"/>
      <c r="L4802" s="4"/>
      <c r="M4802" s="4"/>
      <c r="N4802" s="4"/>
      <c r="O4802" s="4"/>
      <c r="P4802" s="4"/>
      <c r="Q4802" s="4"/>
      <c r="R4802" s="4"/>
      <c r="S4802" s="4"/>
      <c r="T4802" s="4"/>
      <c r="U4802" s="4"/>
      <c r="V4802" s="4"/>
    </row>
    <row r="4803" spans="1:22" x14ac:dyDescent="0.25">
      <c r="A4803" s="312" t="s">
        <v>2271</v>
      </c>
      <c r="B4803" s="36" t="s">
        <v>1267</v>
      </c>
      <c r="C4803" s="140">
        <v>2024</v>
      </c>
      <c r="D4803" s="323">
        <v>0.4</v>
      </c>
      <c r="E4803" s="55">
        <v>1</v>
      </c>
      <c r="F4803" s="434">
        <v>6</v>
      </c>
      <c r="G4803" s="297">
        <v>28.183789999999998</v>
      </c>
      <c r="H4803" s="289"/>
      <c r="I4803" s="4"/>
      <c r="J4803" s="4"/>
      <c r="K4803" s="4"/>
      <c r="L4803" s="4"/>
      <c r="M4803" s="4"/>
      <c r="N4803" s="4"/>
      <c r="O4803" s="4"/>
      <c r="P4803" s="4"/>
      <c r="Q4803" s="4"/>
      <c r="R4803" s="4"/>
      <c r="S4803" s="4"/>
      <c r="T4803" s="4"/>
      <c r="U4803" s="4"/>
      <c r="V4803" s="4"/>
    </row>
    <row r="4804" spans="1:22" ht="25.5" x14ac:dyDescent="0.25">
      <c r="A4804" s="312" t="s">
        <v>2271</v>
      </c>
      <c r="B4804" s="36" t="s">
        <v>1651</v>
      </c>
      <c r="C4804" s="140">
        <v>2024</v>
      </c>
      <c r="D4804" s="344">
        <v>10</v>
      </c>
      <c r="E4804" s="55">
        <v>1</v>
      </c>
      <c r="F4804" s="434">
        <v>20</v>
      </c>
      <c r="G4804" s="297">
        <v>534.95603000000006</v>
      </c>
      <c r="H4804" s="289"/>
      <c r="I4804" s="4"/>
      <c r="J4804" s="4"/>
      <c r="K4804" s="4"/>
      <c r="L4804" s="4"/>
      <c r="M4804" s="4"/>
      <c r="N4804" s="4"/>
      <c r="O4804" s="4"/>
      <c r="P4804" s="4"/>
      <c r="Q4804" s="4"/>
      <c r="R4804" s="4"/>
      <c r="S4804" s="4"/>
      <c r="T4804" s="4"/>
      <c r="U4804" s="4"/>
      <c r="V4804" s="4"/>
    </row>
    <row r="4805" spans="1:22" ht="25.5" x14ac:dyDescent="0.25">
      <c r="A4805" s="312" t="s">
        <v>2271</v>
      </c>
      <c r="B4805" s="36" t="s">
        <v>1612</v>
      </c>
      <c r="C4805" s="168">
        <v>2024</v>
      </c>
      <c r="D4805" s="327">
        <v>6</v>
      </c>
      <c r="E4805" s="55">
        <v>1</v>
      </c>
      <c r="F4805" s="434">
        <v>1.4</v>
      </c>
      <c r="G4805" s="297">
        <v>447.86221</v>
      </c>
      <c r="H4805" s="289"/>
      <c r="I4805" s="4"/>
      <c r="J4805" s="4"/>
      <c r="K4805" s="4"/>
      <c r="L4805" s="4"/>
      <c r="M4805" s="4"/>
      <c r="N4805" s="4"/>
      <c r="O4805" s="4"/>
      <c r="P4805" s="4"/>
      <c r="Q4805" s="4"/>
      <c r="R4805" s="4"/>
      <c r="S4805" s="4"/>
      <c r="T4805" s="4"/>
      <c r="U4805" s="4"/>
      <c r="V4805" s="4"/>
    </row>
    <row r="4806" spans="1:22" ht="25.5" x14ac:dyDescent="0.25">
      <c r="A4806" s="312" t="s">
        <v>2271</v>
      </c>
      <c r="B4806" s="36" t="s">
        <v>3251</v>
      </c>
      <c r="C4806" s="140">
        <v>2024</v>
      </c>
      <c r="D4806" s="325">
        <v>0.4</v>
      </c>
      <c r="E4806" s="55">
        <v>1</v>
      </c>
      <c r="F4806" s="434">
        <v>25</v>
      </c>
      <c r="G4806" s="297">
        <v>31.298590000000001</v>
      </c>
      <c r="H4806" s="289"/>
      <c r="I4806" s="4"/>
      <c r="J4806" s="4"/>
      <c r="K4806" s="4"/>
      <c r="L4806" s="4"/>
      <c r="M4806" s="4"/>
      <c r="N4806" s="4"/>
      <c r="O4806" s="4"/>
      <c r="P4806" s="4"/>
      <c r="Q4806" s="4"/>
      <c r="R4806" s="4"/>
      <c r="S4806" s="4"/>
      <c r="T4806" s="4"/>
      <c r="U4806" s="4"/>
      <c r="V4806" s="4"/>
    </row>
    <row r="4807" spans="1:22" ht="25.5" x14ac:dyDescent="0.25">
      <c r="A4807" s="312" t="s">
        <v>2271</v>
      </c>
      <c r="B4807" s="36" t="s">
        <v>3252</v>
      </c>
      <c r="C4807" s="140">
        <v>2024</v>
      </c>
      <c r="D4807" s="325">
        <v>0.4</v>
      </c>
      <c r="E4807" s="55">
        <v>1</v>
      </c>
      <c r="F4807" s="434">
        <v>25</v>
      </c>
      <c r="G4807" s="297">
        <v>31.298570000000002</v>
      </c>
      <c r="H4807" s="289"/>
      <c r="I4807" s="4"/>
      <c r="J4807" s="4"/>
      <c r="K4807" s="4"/>
      <c r="L4807" s="4"/>
      <c r="M4807" s="4"/>
      <c r="N4807" s="4"/>
      <c r="O4807" s="4"/>
      <c r="P4807" s="4"/>
      <c r="Q4807" s="4"/>
      <c r="R4807" s="4"/>
      <c r="S4807" s="4"/>
      <c r="T4807" s="4"/>
      <c r="U4807" s="4"/>
      <c r="V4807" s="4"/>
    </row>
    <row r="4808" spans="1:22" x14ac:dyDescent="0.25">
      <c r="A4808" s="312" t="s">
        <v>2271</v>
      </c>
      <c r="B4808" s="36" t="s">
        <v>1268</v>
      </c>
      <c r="C4808" s="140">
        <v>2024</v>
      </c>
      <c r="D4808" s="323">
        <v>0.4</v>
      </c>
      <c r="E4808" s="55">
        <v>1</v>
      </c>
      <c r="F4808" s="434">
        <v>10</v>
      </c>
      <c r="G4808" s="297">
        <v>35.676209999999998</v>
      </c>
      <c r="H4808" s="289"/>
      <c r="I4808" s="4"/>
      <c r="J4808" s="4"/>
      <c r="K4808" s="4"/>
      <c r="L4808" s="4"/>
      <c r="M4808" s="4"/>
      <c r="N4808" s="4"/>
      <c r="O4808" s="4"/>
      <c r="P4808" s="4"/>
      <c r="Q4808" s="4"/>
      <c r="R4808" s="4"/>
      <c r="S4808" s="4"/>
      <c r="T4808" s="4"/>
      <c r="U4808" s="4"/>
      <c r="V4808" s="4"/>
    </row>
    <row r="4809" spans="1:22" x14ac:dyDescent="0.25">
      <c r="A4809" s="312" t="s">
        <v>2271</v>
      </c>
      <c r="B4809" s="36" t="s">
        <v>3253</v>
      </c>
      <c r="C4809" s="140">
        <v>2024</v>
      </c>
      <c r="D4809" s="332">
        <v>0.38</v>
      </c>
      <c r="E4809" s="55">
        <v>1</v>
      </c>
      <c r="F4809" s="434">
        <v>15</v>
      </c>
      <c r="G4809" s="297">
        <v>34.501710000000003</v>
      </c>
      <c r="H4809" s="289"/>
      <c r="I4809" s="4"/>
      <c r="J4809" s="4"/>
      <c r="K4809" s="4"/>
      <c r="L4809" s="4"/>
      <c r="M4809" s="4"/>
      <c r="N4809" s="4"/>
      <c r="O4809" s="4"/>
      <c r="P4809" s="4"/>
      <c r="Q4809" s="4"/>
      <c r="R4809" s="4"/>
      <c r="S4809" s="4"/>
      <c r="T4809" s="4"/>
      <c r="U4809" s="4"/>
      <c r="V4809" s="4"/>
    </row>
    <row r="4810" spans="1:22" ht="25.5" x14ac:dyDescent="0.25">
      <c r="A4810" s="312" t="s">
        <v>2271</v>
      </c>
      <c r="B4810" s="36" t="s">
        <v>3254</v>
      </c>
      <c r="C4810" s="140">
        <v>2024</v>
      </c>
      <c r="D4810" s="332">
        <v>0.4</v>
      </c>
      <c r="E4810" s="55">
        <v>1</v>
      </c>
      <c r="F4810" s="434">
        <v>15</v>
      </c>
      <c r="G4810" s="297">
        <v>30.2</v>
      </c>
      <c r="H4810" s="289"/>
      <c r="I4810" s="4"/>
      <c r="J4810" s="4"/>
      <c r="K4810" s="4"/>
      <c r="L4810" s="4"/>
      <c r="M4810" s="4"/>
      <c r="N4810" s="4"/>
      <c r="O4810" s="4"/>
      <c r="P4810" s="4"/>
      <c r="Q4810" s="4"/>
      <c r="R4810" s="4"/>
      <c r="S4810" s="4"/>
      <c r="T4810" s="4"/>
      <c r="U4810" s="4"/>
      <c r="V4810" s="4"/>
    </row>
    <row r="4811" spans="1:22" ht="25.5" x14ac:dyDescent="0.25">
      <c r="A4811" s="312" t="s">
        <v>2271</v>
      </c>
      <c r="B4811" s="36" t="s">
        <v>3255</v>
      </c>
      <c r="C4811" s="140">
        <v>2024</v>
      </c>
      <c r="D4811" s="332">
        <v>0.4</v>
      </c>
      <c r="E4811" s="55">
        <v>1</v>
      </c>
      <c r="F4811" s="434">
        <v>15</v>
      </c>
      <c r="G4811" s="297">
        <v>30.200019999999999</v>
      </c>
      <c r="H4811" s="289"/>
      <c r="I4811" s="4"/>
      <c r="J4811" s="4"/>
      <c r="K4811" s="4"/>
      <c r="L4811" s="4"/>
      <c r="M4811" s="4"/>
      <c r="N4811" s="4"/>
      <c r="O4811" s="4"/>
      <c r="P4811" s="4"/>
      <c r="Q4811" s="4"/>
      <c r="R4811" s="4"/>
      <c r="S4811" s="4"/>
      <c r="T4811" s="4"/>
      <c r="U4811" s="4"/>
      <c r="V4811" s="4"/>
    </row>
    <row r="4812" spans="1:22" ht="25.5" x14ac:dyDescent="0.25">
      <c r="A4812" s="312" t="s">
        <v>2271</v>
      </c>
      <c r="B4812" s="36" t="s">
        <v>3256</v>
      </c>
      <c r="C4812" s="140">
        <v>2024</v>
      </c>
      <c r="D4812" s="332">
        <v>0.4</v>
      </c>
      <c r="E4812" s="55">
        <v>1</v>
      </c>
      <c r="F4812" s="434">
        <v>15</v>
      </c>
      <c r="G4812" s="297">
        <v>30.2</v>
      </c>
      <c r="H4812" s="289"/>
      <c r="I4812" s="4"/>
      <c r="J4812" s="4"/>
      <c r="K4812" s="4"/>
      <c r="L4812" s="4"/>
      <c r="M4812" s="4"/>
      <c r="N4812" s="4"/>
      <c r="O4812" s="4"/>
      <c r="P4812" s="4"/>
      <c r="Q4812" s="4"/>
      <c r="R4812" s="4"/>
      <c r="S4812" s="4"/>
      <c r="T4812" s="4"/>
      <c r="U4812" s="4"/>
      <c r="V4812" s="4"/>
    </row>
    <row r="4813" spans="1:22" x14ac:dyDescent="0.25">
      <c r="A4813" s="312" t="s">
        <v>2271</v>
      </c>
      <c r="B4813" s="36" t="s">
        <v>1573</v>
      </c>
      <c r="C4813" s="140">
        <v>2024</v>
      </c>
      <c r="D4813" s="325">
        <v>0.4</v>
      </c>
      <c r="E4813" s="55">
        <v>1</v>
      </c>
      <c r="F4813" s="434">
        <v>9</v>
      </c>
      <c r="G4813" s="297">
        <v>30.537410000000001</v>
      </c>
      <c r="H4813" s="289"/>
      <c r="I4813" s="4"/>
      <c r="J4813" s="4"/>
      <c r="K4813" s="4"/>
      <c r="L4813" s="4"/>
      <c r="M4813" s="4"/>
      <c r="N4813" s="4"/>
      <c r="O4813" s="4"/>
      <c r="P4813" s="4"/>
      <c r="Q4813" s="4"/>
      <c r="R4813" s="4"/>
      <c r="S4813" s="4"/>
      <c r="T4813" s="4"/>
      <c r="U4813" s="4"/>
      <c r="V4813" s="4"/>
    </row>
    <row r="4814" spans="1:22" x14ac:dyDescent="0.25">
      <c r="A4814" s="312" t="s">
        <v>2271</v>
      </c>
      <c r="B4814" s="36" t="s">
        <v>1270</v>
      </c>
      <c r="C4814" s="140">
        <v>2024</v>
      </c>
      <c r="D4814" s="323">
        <v>0.4</v>
      </c>
      <c r="E4814" s="55">
        <v>1</v>
      </c>
      <c r="F4814" s="434">
        <v>5</v>
      </c>
      <c r="G4814" s="297">
        <v>31.09365</v>
      </c>
      <c r="H4814" s="289"/>
      <c r="I4814" s="4"/>
      <c r="J4814" s="4"/>
      <c r="K4814" s="4"/>
      <c r="L4814" s="4"/>
      <c r="M4814" s="4"/>
      <c r="N4814" s="4"/>
      <c r="O4814" s="4"/>
      <c r="P4814" s="4"/>
      <c r="Q4814" s="4"/>
      <c r="R4814" s="4"/>
      <c r="S4814" s="4"/>
      <c r="T4814" s="4"/>
      <c r="U4814" s="4"/>
      <c r="V4814" s="4"/>
    </row>
    <row r="4815" spans="1:22" ht="25.5" x14ac:dyDescent="0.25">
      <c r="A4815" s="312" t="s">
        <v>2271</v>
      </c>
      <c r="B4815" s="36" t="s">
        <v>3257</v>
      </c>
      <c r="C4815" s="140">
        <v>2024</v>
      </c>
      <c r="D4815" s="332">
        <v>0.38</v>
      </c>
      <c r="E4815" s="55">
        <v>1</v>
      </c>
      <c r="F4815" s="434">
        <v>15</v>
      </c>
      <c r="G4815" s="297">
        <v>27.23631</v>
      </c>
      <c r="H4815" s="289"/>
      <c r="I4815" s="4"/>
      <c r="J4815" s="4"/>
      <c r="K4815" s="4"/>
      <c r="L4815" s="4"/>
      <c r="M4815" s="4"/>
      <c r="N4815" s="4"/>
      <c r="O4815" s="4"/>
      <c r="P4815" s="4"/>
      <c r="Q4815" s="4"/>
      <c r="R4815" s="4"/>
      <c r="S4815" s="4"/>
      <c r="T4815" s="4"/>
      <c r="U4815" s="4"/>
      <c r="V4815" s="4"/>
    </row>
    <row r="4816" spans="1:22" ht="25.5" x14ac:dyDescent="0.25">
      <c r="A4816" s="312" t="s">
        <v>2271</v>
      </c>
      <c r="B4816" s="36" t="s">
        <v>3258</v>
      </c>
      <c r="C4816" s="140">
        <v>2024</v>
      </c>
      <c r="D4816" s="332">
        <v>0.4</v>
      </c>
      <c r="E4816" s="55">
        <v>1</v>
      </c>
      <c r="F4816" s="434">
        <v>15</v>
      </c>
      <c r="G4816" s="297">
        <v>29.61645</v>
      </c>
      <c r="H4816" s="289"/>
      <c r="I4816" s="4"/>
      <c r="J4816" s="4"/>
      <c r="K4816" s="4"/>
      <c r="L4816" s="4"/>
      <c r="M4816" s="4"/>
      <c r="N4816" s="4"/>
      <c r="O4816" s="4"/>
      <c r="P4816" s="4"/>
      <c r="Q4816" s="4"/>
      <c r="R4816" s="4"/>
      <c r="S4816" s="4"/>
      <c r="T4816" s="4"/>
      <c r="U4816" s="4"/>
      <c r="V4816" s="4"/>
    </row>
    <row r="4817" spans="1:22" ht="25.5" x14ac:dyDescent="0.25">
      <c r="A4817" s="312" t="s">
        <v>2271</v>
      </c>
      <c r="B4817" s="36" t="s">
        <v>3259</v>
      </c>
      <c r="C4817" s="140">
        <v>2024</v>
      </c>
      <c r="D4817" s="332">
        <v>0.4</v>
      </c>
      <c r="E4817" s="55">
        <v>1</v>
      </c>
      <c r="F4817" s="434">
        <v>5</v>
      </c>
      <c r="G4817" s="297">
        <v>29.61645</v>
      </c>
      <c r="H4817" s="289"/>
      <c r="I4817" s="4"/>
      <c r="J4817" s="4"/>
      <c r="K4817" s="4"/>
      <c r="L4817" s="4"/>
      <c r="M4817" s="4"/>
      <c r="N4817" s="4"/>
      <c r="O4817" s="4"/>
      <c r="P4817" s="4"/>
      <c r="Q4817" s="4"/>
      <c r="R4817" s="4"/>
      <c r="S4817" s="4"/>
      <c r="T4817" s="4"/>
      <c r="U4817" s="4"/>
      <c r="V4817" s="4"/>
    </row>
    <row r="4818" spans="1:22" ht="25.5" x14ac:dyDescent="0.25">
      <c r="A4818" s="312" t="s">
        <v>2271</v>
      </c>
      <c r="B4818" s="36" t="s">
        <v>1272</v>
      </c>
      <c r="C4818" s="140">
        <v>2024</v>
      </c>
      <c r="D4818" s="323">
        <v>0.4</v>
      </c>
      <c r="E4818" s="55">
        <v>1</v>
      </c>
      <c r="F4818" s="434">
        <v>7.5</v>
      </c>
      <c r="G4818" s="297">
        <v>27.74888</v>
      </c>
      <c r="H4818" s="289"/>
      <c r="I4818" s="4"/>
      <c r="J4818" s="4"/>
      <c r="K4818" s="4"/>
      <c r="L4818" s="4"/>
      <c r="M4818" s="4"/>
      <c r="N4818" s="4"/>
      <c r="O4818" s="4"/>
      <c r="P4818" s="4"/>
      <c r="Q4818" s="4"/>
      <c r="R4818" s="4"/>
      <c r="S4818" s="4"/>
      <c r="T4818" s="4"/>
      <c r="U4818" s="4"/>
      <c r="V4818" s="4"/>
    </row>
    <row r="4819" spans="1:22" x14ac:dyDescent="0.25">
      <c r="A4819" s="312" t="s">
        <v>2271</v>
      </c>
      <c r="B4819" s="36" t="s">
        <v>1273</v>
      </c>
      <c r="C4819" s="140">
        <v>2024</v>
      </c>
      <c r="D4819" s="323">
        <v>0.4</v>
      </c>
      <c r="E4819" s="55">
        <v>1</v>
      </c>
      <c r="F4819" s="434">
        <v>15</v>
      </c>
      <c r="G4819" s="297">
        <v>31.378730000000001</v>
      </c>
      <c r="H4819" s="289"/>
      <c r="I4819" s="4"/>
      <c r="J4819" s="4"/>
      <c r="K4819" s="4"/>
      <c r="L4819" s="4"/>
      <c r="M4819" s="4"/>
      <c r="N4819" s="4"/>
      <c r="O4819" s="4"/>
      <c r="P4819" s="4"/>
      <c r="Q4819" s="4"/>
      <c r="R4819" s="4"/>
      <c r="S4819" s="4"/>
      <c r="T4819" s="4"/>
      <c r="U4819" s="4"/>
      <c r="V4819" s="4"/>
    </row>
    <row r="4820" spans="1:22" ht="25.5" x14ac:dyDescent="0.25">
      <c r="A4820" s="312" t="s">
        <v>2271</v>
      </c>
      <c r="B4820" s="36" t="s">
        <v>1276</v>
      </c>
      <c r="C4820" s="140">
        <v>2024</v>
      </c>
      <c r="D4820" s="323">
        <v>0.4</v>
      </c>
      <c r="E4820" s="55">
        <v>1</v>
      </c>
      <c r="F4820" s="434">
        <v>10</v>
      </c>
      <c r="G4820" s="297">
        <v>31.099430000000002</v>
      </c>
      <c r="H4820" s="289"/>
      <c r="I4820" s="4"/>
      <c r="J4820" s="4"/>
      <c r="K4820" s="4"/>
      <c r="L4820" s="4"/>
      <c r="M4820" s="4"/>
      <c r="N4820" s="4"/>
      <c r="O4820" s="4"/>
      <c r="P4820" s="4"/>
      <c r="Q4820" s="4"/>
      <c r="R4820" s="4"/>
      <c r="S4820" s="4"/>
      <c r="T4820" s="4"/>
      <c r="U4820" s="4"/>
      <c r="V4820" s="4"/>
    </row>
    <row r="4821" spans="1:22" ht="25.5" x14ac:dyDescent="0.25">
      <c r="A4821" s="312" t="s">
        <v>2271</v>
      </c>
      <c r="B4821" s="36" t="s">
        <v>1277</v>
      </c>
      <c r="C4821" s="140">
        <v>2024</v>
      </c>
      <c r="D4821" s="323">
        <v>0.4</v>
      </c>
      <c r="E4821" s="55">
        <v>1</v>
      </c>
      <c r="F4821" s="434">
        <v>10</v>
      </c>
      <c r="G4821" s="297">
        <v>31.318739999999998</v>
      </c>
      <c r="H4821" s="289"/>
      <c r="I4821" s="4"/>
      <c r="J4821" s="4"/>
      <c r="K4821" s="4"/>
      <c r="L4821" s="4"/>
      <c r="M4821" s="4"/>
      <c r="N4821" s="4"/>
      <c r="O4821" s="4"/>
      <c r="P4821" s="4"/>
      <c r="Q4821" s="4"/>
      <c r="R4821" s="4"/>
      <c r="S4821" s="4"/>
      <c r="T4821" s="4"/>
      <c r="U4821" s="4"/>
      <c r="V4821" s="4"/>
    </row>
    <row r="4822" spans="1:22" ht="25.5" x14ac:dyDescent="0.25">
      <c r="A4822" s="312" t="s">
        <v>2271</v>
      </c>
      <c r="B4822" s="36" t="s">
        <v>1278</v>
      </c>
      <c r="C4822" s="140">
        <v>2024</v>
      </c>
      <c r="D4822" s="323">
        <v>0.4</v>
      </c>
      <c r="E4822" s="55">
        <v>1</v>
      </c>
      <c r="F4822" s="434">
        <v>10</v>
      </c>
      <c r="G4822" s="297">
        <v>29.003209999999999</v>
      </c>
      <c r="H4822" s="289"/>
      <c r="I4822" s="4"/>
      <c r="J4822" s="4"/>
      <c r="K4822" s="4"/>
      <c r="L4822" s="4"/>
      <c r="M4822" s="4"/>
      <c r="N4822" s="4"/>
      <c r="O4822" s="4"/>
      <c r="P4822" s="4"/>
      <c r="Q4822" s="4"/>
      <c r="R4822" s="4"/>
      <c r="S4822" s="4"/>
      <c r="T4822" s="4"/>
      <c r="U4822" s="4"/>
      <c r="V4822" s="4"/>
    </row>
    <row r="4823" spans="1:22" ht="25.5" x14ac:dyDescent="0.25">
      <c r="A4823" s="312" t="s">
        <v>2271</v>
      </c>
      <c r="B4823" s="36" t="s">
        <v>1279</v>
      </c>
      <c r="C4823" s="140">
        <v>2024</v>
      </c>
      <c r="D4823" s="323">
        <v>0.4</v>
      </c>
      <c r="E4823" s="55">
        <v>1</v>
      </c>
      <c r="F4823" s="434">
        <v>10</v>
      </c>
      <c r="G4823" s="297">
        <v>25.00102</v>
      </c>
      <c r="H4823" s="289"/>
      <c r="I4823" s="4"/>
      <c r="J4823" s="4"/>
      <c r="K4823" s="4"/>
      <c r="L4823" s="4"/>
      <c r="M4823" s="4"/>
      <c r="N4823" s="4"/>
      <c r="O4823" s="4"/>
      <c r="P4823" s="4"/>
      <c r="Q4823" s="4"/>
      <c r="R4823" s="4"/>
      <c r="S4823" s="4"/>
      <c r="T4823" s="4"/>
      <c r="U4823" s="4"/>
      <c r="V4823" s="4"/>
    </row>
    <row r="4824" spans="1:22" x14ac:dyDescent="0.25">
      <c r="A4824" s="312" t="s">
        <v>2271</v>
      </c>
      <c r="B4824" s="36" t="s">
        <v>1281</v>
      </c>
      <c r="C4824" s="140">
        <v>2024</v>
      </c>
      <c r="D4824" s="323">
        <v>0.4</v>
      </c>
      <c r="E4824" s="55">
        <v>1</v>
      </c>
      <c r="F4824" s="434">
        <v>50</v>
      </c>
      <c r="G4824" s="297">
        <v>32.98939</v>
      </c>
      <c r="H4824" s="289"/>
      <c r="I4824" s="4"/>
      <c r="J4824" s="4"/>
      <c r="K4824" s="4"/>
      <c r="L4824" s="4"/>
      <c r="M4824" s="4"/>
      <c r="N4824" s="4"/>
      <c r="O4824" s="4"/>
      <c r="P4824" s="4"/>
      <c r="Q4824" s="4"/>
      <c r="R4824" s="4"/>
      <c r="S4824" s="4"/>
      <c r="T4824" s="4"/>
      <c r="U4824" s="4"/>
      <c r="V4824" s="4"/>
    </row>
    <row r="4825" spans="1:22" x14ac:dyDescent="0.25">
      <c r="A4825" s="312" t="s">
        <v>2271</v>
      </c>
      <c r="B4825" s="36" t="s">
        <v>3260</v>
      </c>
      <c r="C4825" s="140">
        <v>2024</v>
      </c>
      <c r="D4825" s="332">
        <v>0.4</v>
      </c>
      <c r="E4825" s="55">
        <v>1</v>
      </c>
      <c r="F4825" s="434">
        <v>15</v>
      </c>
      <c r="G4825" s="297">
        <v>32.508150000000001</v>
      </c>
      <c r="H4825" s="289"/>
      <c r="I4825" s="4"/>
      <c r="J4825" s="4"/>
      <c r="K4825" s="4"/>
      <c r="L4825" s="4"/>
      <c r="M4825" s="4"/>
      <c r="N4825" s="4"/>
      <c r="O4825" s="4"/>
      <c r="P4825" s="4"/>
      <c r="Q4825" s="4"/>
      <c r="R4825" s="4"/>
      <c r="S4825" s="4"/>
      <c r="T4825" s="4"/>
      <c r="U4825" s="4"/>
      <c r="V4825" s="4"/>
    </row>
    <row r="4826" spans="1:22" x14ac:dyDescent="0.25">
      <c r="A4826" s="312" t="s">
        <v>2271</v>
      </c>
      <c r="B4826" s="36" t="s">
        <v>3261</v>
      </c>
      <c r="C4826" s="140">
        <v>2024</v>
      </c>
      <c r="D4826" s="332">
        <v>0.4</v>
      </c>
      <c r="E4826" s="55">
        <v>1</v>
      </c>
      <c r="F4826" s="434">
        <v>10</v>
      </c>
      <c r="G4826" s="297">
        <v>30.98048</v>
      </c>
      <c r="H4826" s="289"/>
      <c r="I4826" s="4"/>
      <c r="J4826" s="4"/>
      <c r="K4826" s="4"/>
      <c r="L4826" s="4"/>
      <c r="M4826" s="4"/>
      <c r="N4826" s="4"/>
      <c r="O4826" s="4"/>
      <c r="P4826" s="4"/>
      <c r="Q4826" s="4"/>
      <c r="R4826" s="4"/>
      <c r="S4826" s="4"/>
      <c r="T4826" s="4"/>
      <c r="U4826" s="4"/>
      <c r="V4826" s="4"/>
    </row>
    <row r="4827" spans="1:22" x14ac:dyDescent="0.25">
      <c r="A4827" s="312" t="s">
        <v>2271</v>
      </c>
      <c r="B4827" s="36" t="s">
        <v>3262</v>
      </c>
      <c r="C4827" s="140">
        <v>2024</v>
      </c>
      <c r="D4827" s="353">
        <v>0.38</v>
      </c>
      <c r="E4827" s="55">
        <v>1</v>
      </c>
      <c r="F4827" s="434">
        <v>15</v>
      </c>
      <c r="G4827" s="297">
        <v>30.980499999999999</v>
      </c>
      <c r="H4827" s="289"/>
      <c r="I4827" s="4"/>
      <c r="J4827" s="4"/>
      <c r="K4827" s="4"/>
      <c r="L4827" s="4"/>
      <c r="M4827" s="4"/>
      <c r="N4827" s="4"/>
      <c r="O4827" s="4"/>
      <c r="P4827" s="4"/>
      <c r="Q4827" s="4"/>
      <c r="R4827" s="4"/>
      <c r="S4827" s="4"/>
      <c r="T4827" s="4"/>
      <c r="U4827" s="4"/>
      <c r="V4827" s="4"/>
    </row>
    <row r="4828" spans="1:22" x14ac:dyDescent="0.25">
      <c r="A4828" s="312" t="s">
        <v>2271</v>
      </c>
      <c r="B4828" s="36" t="s">
        <v>3263</v>
      </c>
      <c r="C4828" s="140">
        <v>2024</v>
      </c>
      <c r="D4828" s="332">
        <v>0.4</v>
      </c>
      <c r="E4828" s="55">
        <v>1</v>
      </c>
      <c r="F4828" s="434">
        <v>15</v>
      </c>
      <c r="G4828" s="297">
        <v>30.980499999999999</v>
      </c>
      <c r="H4828" s="289"/>
      <c r="I4828" s="4"/>
      <c r="J4828" s="4"/>
      <c r="K4828" s="4"/>
      <c r="L4828" s="4"/>
      <c r="M4828" s="4"/>
      <c r="N4828" s="4"/>
      <c r="O4828" s="4"/>
      <c r="P4828" s="4"/>
      <c r="Q4828" s="4"/>
      <c r="R4828" s="4"/>
      <c r="S4828" s="4"/>
      <c r="T4828" s="4"/>
      <c r="U4828" s="4"/>
      <c r="V4828" s="4"/>
    </row>
    <row r="4829" spans="1:22" x14ac:dyDescent="0.25">
      <c r="A4829" s="312" t="s">
        <v>2271</v>
      </c>
      <c r="B4829" s="36" t="s">
        <v>3264</v>
      </c>
      <c r="C4829" s="140">
        <v>2024</v>
      </c>
      <c r="D4829" s="332">
        <v>0.4</v>
      </c>
      <c r="E4829" s="55">
        <v>1</v>
      </c>
      <c r="F4829" s="434">
        <v>15</v>
      </c>
      <c r="G4829" s="297">
        <v>30.98048</v>
      </c>
      <c r="H4829" s="289"/>
      <c r="I4829" s="4"/>
      <c r="J4829" s="4"/>
      <c r="K4829" s="4"/>
      <c r="L4829" s="4"/>
      <c r="M4829" s="4"/>
      <c r="N4829" s="4"/>
      <c r="O4829" s="4"/>
      <c r="P4829" s="4"/>
      <c r="Q4829" s="4"/>
      <c r="R4829" s="4"/>
      <c r="S4829" s="4"/>
      <c r="T4829" s="4"/>
      <c r="U4829" s="4"/>
      <c r="V4829" s="4"/>
    </row>
    <row r="4830" spans="1:22" x14ac:dyDescent="0.25">
      <c r="A4830" s="312" t="s">
        <v>2271</v>
      </c>
      <c r="B4830" s="36" t="s">
        <v>3265</v>
      </c>
      <c r="C4830" s="140">
        <v>2024</v>
      </c>
      <c r="D4830" s="332">
        <v>0.4</v>
      </c>
      <c r="E4830" s="55">
        <v>1</v>
      </c>
      <c r="F4830" s="434">
        <v>15</v>
      </c>
      <c r="G4830" s="297">
        <v>30.980499999999999</v>
      </c>
      <c r="H4830" s="289"/>
      <c r="I4830" s="4"/>
      <c r="J4830" s="4"/>
      <c r="K4830" s="4"/>
      <c r="L4830" s="4"/>
      <c r="M4830" s="4"/>
      <c r="N4830" s="4"/>
      <c r="O4830" s="4"/>
      <c r="P4830" s="4"/>
      <c r="Q4830" s="4"/>
      <c r="R4830" s="4"/>
      <c r="S4830" s="4"/>
      <c r="T4830" s="4"/>
      <c r="U4830" s="4"/>
      <c r="V4830" s="4"/>
    </row>
    <row r="4831" spans="1:22" x14ac:dyDescent="0.25">
      <c r="A4831" s="312" t="s">
        <v>2271</v>
      </c>
      <c r="B4831" s="36" t="s">
        <v>1283</v>
      </c>
      <c r="C4831" s="140">
        <v>2024</v>
      </c>
      <c r="D4831" s="323">
        <v>0.4</v>
      </c>
      <c r="E4831" s="55">
        <v>1</v>
      </c>
      <c r="F4831" s="434">
        <v>5</v>
      </c>
      <c r="G4831" s="297">
        <v>28.92154</v>
      </c>
      <c r="H4831" s="289"/>
      <c r="I4831" s="4"/>
      <c r="J4831" s="4"/>
      <c r="K4831" s="4"/>
      <c r="L4831" s="4"/>
      <c r="M4831" s="4"/>
      <c r="N4831" s="4"/>
      <c r="O4831" s="4"/>
      <c r="P4831" s="4"/>
      <c r="Q4831" s="4"/>
      <c r="R4831" s="4"/>
      <c r="S4831" s="4"/>
      <c r="T4831" s="4"/>
      <c r="U4831" s="4"/>
      <c r="V4831" s="4"/>
    </row>
    <row r="4832" spans="1:22" x14ac:dyDescent="0.25">
      <c r="A4832" s="312" t="s">
        <v>2271</v>
      </c>
      <c r="B4832" s="36" t="s">
        <v>1284</v>
      </c>
      <c r="C4832" s="140">
        <v>2024</v>
      </c>
      <c r="D4832" s="323">
        <v>0.4</v>
      </c>
      <c r="E4832" s="55">
        <v>1</v>
      </c>
      <c r="F4832" s="434">
        <v>15</v>
      </c>
      <c r="G4832" s="297">
        <v>27.615020000000001</v>
      </c>
      <c r="H4832" s="289"/>
      <c r="I4832" s="4"/>
      <c r="J4832" s="4"/>
      <c r="K4832" s="4"/>
      <c r="L4832" s="4"/>
      <c r="M4832" s="4"/>
      <c r="N4832" s="4"/>
      <c r="O4832" s="4"/>
      <c r="P4832" s="4"/>
      <c r="Q4832" s="4"/>
      <c r="R4832" s="4"/>
      <c r="S4832" s="4"/>
      <c r="T4832" s="4"/>
      <c r="U4832" s="4"/>
      <c r="V4832" s="4"/>
    </row>
    <row r="4833" spans="1:22" x14ac:dyDescent="0.25">
      <c r="A4833" s="312" t="s">
        <v>2271</v>
      </c>
      <c r="B4833" s="36" t="s">
        <v>1574</v>
      </c>
      <c r="C4833" s="140">
        <v>2024</v>
      </c>
      <c r="D4833" s="325">
        <v>0.4</v>
      </c>
      <c r="E4833" s="55">
        <v>1</v>
      </c>
      <c r="F4833" s="434">
        <v>5</v>
      </c>
      <c r="G4833" s="297">
        <v>32.543030000000002</v>
      </c>
      <c r="H4833" s="289"/>
      <c r="I4833" s="4"/>
      <c r="J4833" s="4"/>
      <c r="K4833" s="4"/>
      <c r="L4833" s="4"/>
      <c r="M4833" s="4"/>
      <c r="N4833" s="4"/>
      <c r="O4833" s="4"/>
      <c r="P4833" s="4"/>
      <c r="Q4833" s="4"/>
      <c r="R4833" s="4"/>
      <c r="S4833" s="4"/>
      <c r="T4833" s="4"/>
      <c r="U4833" s="4"/>
      <c r="V4833" s="4"/>
    </row>
    <row r="4834" spans="1:22" x14ac:dyDescent="0.25">
      <c r="A4834" s="312" t="s">
        <v>2271</v>
      </c>
      <c r="B4834" s="36" t="s">
        <v>3266</v>
      </c>
      <c r="C4834" s="140">
        <v>2024</v>
      </c>
      <c r="D4834" s="332">
        <v>0.23</v>
      </c>
      <c r="E4834" s="55">
        <v>1</v>
      </c>
      <c r="F4834" s="434">
        <v>5</v>
      </c>
      <c r="G4834" s="297">
        <v>30.333210000000001</v>
      </c>
      <c r="H4834" s="289"/>
      <c r="I4834" s="4"/>
      <c r="J4834" s="4"/>
      <c r="K4834" s="4"/>
      <c r="L4834" s="4"/>
      <c r="M4834" s="4"/>
      <c r="N4834" s="4"/>
      <c r="O4834" s="4"/>
      <c r="P4834" s="4"/>
      <c r="Q4834" s="4"/>
      <c r="R4834" s="4"/>
      <c r="S4834" s="4"/>
      <c r="T4834" s="4"/>
      <c r="U4834" s="4"/>
      <c r="V4834" s="4"/>
    </row>
    <row r="4835" spans="1:22" x14ac:dyDescent="0.25">
      <c r="A4835" s="312" t="s">
        <v>2271</v>
      </c>
      <c r="B4835" s="36" t="s">
        <v>1285</v>
      </c>
      <c r="C4835" s="140">
        <v>2024</v>
      </c>
      <c r="D4835" s="323">
        <v>0.4</v>
      </c>
      <c r="E4835" s="55">
        <v>1</v>
      </c>
      <c r="F4835" s="434">
        <v>15</v>
      </c>
      <c r="G4835" s="297">
        <v>34.641869999999997</v>
      </c>
      <c r="H4835" s="289"/>
      <c r="I4835" s="4"/>
      <c r="J4835" s="4"/>
      <c r="K4835" s="4"/>
      <c r="L4835" s="4"/>
      <c r="M4835" s="4"/>
      <c r="N4835" s="4"/>
      <c r="O4835" s="4"/>
      <c r="P4835" s="4"/>
      <c r="Q4835" s="4"/>
      <c r="R4835" s="4"/>
      <c r="S4835" s="4"/>
      <c r="T4835" s="4"/>
      <c r="U4835" s="4"/>
      <c r="V4835" s="4"/>
    </row>
    <row r="4836" spans="1:22" x14ac:dyDescent="0.25">
      <c r="A4836" s="312" t="s">
        <v>2271</v>
      </c>
      <c r="B4836" s="36" t="s">
        <v>1288</v>
      </c>
      <c r="C4836" s="140">
        <v>2024</v>
      </c>
      <c r="D4836" s="323">
        <v>0.4</v>
      </c>
      <c r="E4836" s="55">
        <v>1</v>
      </c>
      <c r="F4836" s="434">
        <v>15</v>
      </c>
      <c r="G4836" s="297">
        <v>31.38955</v>
      </c>
      <c r="H4836" s="289"/>
      <c r="I4836" s="4"/>
      <c r="J4836" s="4"/>
      <c r="K4836" s="4"/>
      <c r="L4836" s="4"/>
      <c r="M4836" s="4"/>
      <c r="N4836" s="4"/>
      <c r="O4836" s="4"/>
      <c r="P4836" s="4"/>
      <c r="Q4836" s="4"/>
      <c r="R4836" s="4"/>
      <c r="S4836" s="4"/>
      <c r="T4836" s="4"/>
      <c r="U4836" s="4"/>
      <c r="V4836" s="4"/>
    </row>
    <row r="4837" spans="1:22" x14ac:dyDescent="0.25">
      <c r="A4837" s="312" t="s">
        <v>2271</v>
      </c>
      <c r="B4837" s="36" t="s">
        <v>1290</v>
      </c>
      <c r="C4837" s="140">
        <v>2024</v>
      </c>
      <c r="D4837" s="323">
        <v>0.4</v>
      </c>
      <c r="E4837" s="55">
        <v>1</v>
      </c>
      <c r="F4837" s="434">
        <v>15</v>
      </c>
      <c r="G4837" s="297">
        <v>34.423189999999998</v>
      </c>
      <c r="H4837" s="289"/>
      <c r="I4837" s="4"/>
      <c r="J4837" s="4"/>
      <c r="K4837" s="4"/>
      <c r="L4837" s="4"/>
      <c r="M4837" s="4"/>
      <c r="N4837" s="4"/>
      <c r="O4837" s="4"/>
      <c r="P4837" s="4"/>
      <c r="Q4837" s="4"/>
      <c r="R4837" s="4"/>
      <c r="S4837" s="4"/>
      <c r="T4837" s="4"/>
      <c r="U4837" s="4"/>
      <c r="V4837" s="4"/>
    </row>
    <row r="4838" spans="1:22" x14ac:dyDescent="0.25">
      <c r="A4838" s="312" t="s">
        <v>2271</v>
      </c>
      <c r="B4838" s="36" t="s">
        <v>3267</v>
      </c>
      <c r="C4838" s="140">
        <v>2024</v>
      </c>
      <c r="D4838" s="332">
        <v>0.4</v>
      </c>
      <c r="E4838" s="55">
        <v>1</v>
      </c>
      <c r="F4838" s="434">
        <v>15</v>
      </c>
      <c r="G4838" s="297">
        <v>25.645389999999999</v>
      </c>
      <c r="H4838" s="289"/>
      <c r="I4838" s="4"/>
      <c r="J4838" s="4"/>
      <c r="K4838" s="4"/>
      <c r="L4838" s="4"/>
      <c r="M4838" s="4"/>
      <c r="N4838" s="4"/>
      <c r="O4838" s="4"/>
      <c r="P4838" s="4"/>
      <c r="Q4838" s="4"/>
      <c r="R4838" s="4"/>
      <c r="S4838" s="4"/>
      <c r="T4838" s="4"/>
      <c r="U4838" s="4"/>
      <c r="V4838" s="4"/>
    </row>
    <row r="4839" spans="1:22" x14ac:dyDescent="0.25">
      <c r="A4839" s="312" t="s">
        <v>2271</v>
      </c>
      <c r="B4839" s="36" t="s">
        <v>1291</v>
      </c>
      <c r="C4839" s="140">
        <v>2024</v>
      </c>
      <c r="D4839" s="323">
        <v>0.4</v>
      </c>
      <c r="E4839" s="55">
        <v>1</v>
      </c>
      <c r="F4839" s="434">
        <v>6</v>
      </c>
      <c r="G4839" s="297">
        <v>30.202069999999999</v>
      </c>
      <c r="H4839" s="289"/>
      <c r="I4839" s="4"/>
      <c r="J4839" s="4"/>
      <c r="K4839" s="4"/>
      <c r="L4839" s="4"/>
      <c r="M4839" s="4"/>
      <c r="N4839" s="4"/>
      <c r="O4839" s="4"/>
      <c r="P4839" s="4"/>
      <c r="Q4839" s="4"/>
      <c r="R4839" s="4"/>
      <c r="S4839" s="4"/>
      <c r="T4839" s="4"/>
      <c r="U4839" s="4"/>
      <c r="V4839" s="4"/>
    </row>
    <row r="4840" spans="1:22" ht="25.5" x14ac:dyDescent="0.25">
      <c r="A4840" s="312" t="s">
        <v>2271</v>
      </c>
      <c r="B4840" s="36" t="s">
        <v>1292</v>
      </c>
      <c r="C4840" s="140">
        <v>2024</v>
      </c>
      <c r="D4840" s="323">
        <v>0.4</v>
      </c>
      <c r="E4840" s="55">
        <v>1</v>
      </c>
      <c r="F4840" s="434">
        <v>10</v>
      </c>
      <c r="G4840" s="297">
        <v>30.32499</v>
      </c>
      <c r="H4840" s="289"/>
      <c r="I4840" s="4"/>
      <c r="J4840" s="4"/>
      <c r="K4840" s="4"/>
      <c r="L4840" s="4"/>
      <c r="M4840" s="4"/>
      <c r="N4840" s="4"/>
      <c r="O4840" s="4"/>
      <c r="P4840" s="4"/>
      <c r="Q4840" s="4"/>
      <c r="R4840" s="4"/>
      <c r="S4840" s="4"/>
      <c r="T4840" s="4"/>
      <c r="U4840" s="4"/>
      <c r="V4840" s="4"/>
    </row>
    <row r="4841" spans="1:22" ht="25.5" x14ac:dyDescent="0.25">
      <c r="A4841" s="312" t="s">
        <v>2271</v>
      </c>
      <c r="B4841" s="36" t="s">
        <v>1293</v>
      </c>
      <c r="C4841" s="140">
        <v>2024</v>
      </c>
      <c r="D4841" s="323">
        <v>0.4</v>
      </c>
      <c r="E4841" s="55">
        <v>1</v>
      </c>
      <c r="F4841" s="434">
        <v>15</v>
      </c>
      <c r="G4841" s="297">
        <v>26.450810000000001</v>
      </c>
      <c r="H4841" s="289"/>
      <c r="I4841" s="4"/>
      <c r="J4841" s="4"/>
      <c r="K4841" s="4"/>
      <c r="L4841" s="4"/>
      <c r="M4841" s="4"/>
      <c r="N4841" s="4"/>
      <c r="O4841" s="4"/>
      <c r="P4841" s="4"/>
      <c r="Q4841" s="4"/>
      <c r="R4841" s="4"/>
      <c r="S4841" s="4"/>
      <c r="T4841" s="4"/>
      <c r="U4841" s="4"/>
      <c r="V4841" s="4"/>
    </row>
    <row r="4842" spans="1:22" ht="51" x14ac:dyDescent="0.25">
      <c r="A4842" s="312" t="s">
        <v>2271</v>
      </c>
      <c r="B4842" s="50" t="s">
        <v>1294</v>
      </c>
      <c r="C4842" s="140">
        <v>2024</v>
      </c>
      <c r="D4842" s="323">
        <v>0.4</v>
      </c>
      <c r="E4842" s="55">
        <v>1</v>
      </c>
      <c r="F4842" s="434">
        <v>10</v>
      </c>
      <c r="G4842" s="297">
        <v>40.536099999999998</v>
      </c>
      <c r="H4842" s="289"/>
      <c r="I4842" s="4"/>
      <c r="J4842" s="4"/>
      <c r="K4842" s="4"/>
      <c r="L4842" s="4"/>
      <c r="M4842" s="4"/>
      <c r="N4842" s="4"/>
      <c r="O4842" s="4"/>
      <c r="P4842" s="4"/>
      <c r="Q4842" s="4"/>
      <c r="R4842" s="4"/>
      <c r="S4842" s="4"/>
      <c r="T4842" s="4"/>
      <c r="U4842" s="4"/>
      <c r="V4842" s="4"/>
    </row>
    <row r="4843" spans="1:22" ht="51" x14ac:dyDescent="0.25">
      <c r="A4843" s="312" t="s">
        <v>2271</v>
      </c>
      <c r="B4843" s="57" t="s">
        <v>1576</v>
      </c>
      <c r="C4843" s="140">
        <v>2024</v>
      </c>
      <c r="D4843" s="325">
        <v>0.4</v>
      </c>
      <c r="E4843" s="55">
        <v>1</v>
      </c>
      <c r="F4843" s="434">
        <v>10</v>
      </c>
      <c r="G4843" s="297">
        <v>37.079189999999997</v>
      </c>
      <c r="H4843" s="289"/>
      <c r="I4843" s="4"/>
      <c r="J4843" s="4"/>
      <c r="K4843" s="4"/>
      <c r="L4843" s="4"/>
      <c r="M4843" s="4"/>
      <c r="N4843" s="4"/>
      <c r="O4843" s="4"/>
      <c r="P4843" s="4"/>
      <c r="Q4843" s="4"/>
      <c r="R4843" s="4"/>
      <c r="S4843" s="4"/>
      <c r="T4843" s="4"/>
      <c r="U4843" s="4"/>
      <c r="V4843" s="4"/>
    </row>
    <row r="4844" spans="1:22" ht="25.5" x14ac:dyDescent="0.25">
      <c r="A4844" s="312" t="s">
        <v>2271</v>
      </c>
      <c r="B4844" s="57" t="s">
        <v>1295</v>
      </c>
      <c r="C4844" s="140">
        <v>2024</v>
      </c>
      <c r="D4844" s="323">
        <v>0.4</v>
      </c>
      <c r="E4844" s="55">
        <v>1</v>
      </c>
      <c r="F4844" s="434">
        <v>15</v>
      </c>
      <c r="G4844" s="297">
        <v>42.848610000000001</v>
      </c>
      <c r="H4844" s="289"/>
      <c r="I4844" s="4"/>
      <c r="J4844" s="4"/>
      <c r="K4844" s="4"/>
      <c r="L4844" s="4"/>
      <c r="M4844" s="4"/>
      <c r="N4844" s="4"/>
      <c r="O4844" s="4"/>
      <c r="P4844" s="4"/>
      <c r="Q4844" s="4"/>
      <c r="R4844" s="4"/>
      <c r="S4844" s="4"/>
      <c r="T4844" s="4"/>
      <c r="U4844" s="4"/>
      <c r="V4844" s="4"/>
    </row>
    <row r="4845" spans="1:22" ht="51" x14ac:dyDescent="0.25">
      <c r="A4845" s="312" t="s">
        <v>2271</v>
      </c>
      <c r="B4845" s="57" t="s">
        <v>1577</v>
      </c>
      <c r="C4845" s="140">
        <v>2024</v>
      </c>
      <c r="D4845" s="325">
        <v>0.4</v>
      </c>
      <c r="E4845" s="55">
        <v>1</v>
      </c>
      <c r="F4845" s="434">
        <v>15</v>
      </c>
      <c r="G4845" s="297">
        <v>36.915120000000002</v>
      </c>
      <c r="H4845" s="289"/>
      <c r="I4845" s="4"/>
      <c r="J4845" s="4"/>
      <c r="K4845" s="4"/>
      <c r="L4845" s="4"/>
      <c r="M4845" s="4"/>
      <c r="N4845" s="4"/>
      <c r="O4845" s="4"/>
      <c r="P4845" s="4"/>
      <c r="Q4845" s="4"/>
      <c r="R4845" s="4"/>
      <c r="S4845" s="4"/>
      <c r="T4845" s="4"/>
      <c r="U4845" s="4"/>
      <c r="V4845" s="4"/>
    </row>
    <row r="4846" spans="1:22" ht="51" x14ac:dyDescent="0.25">
      <c r="A4846" s="312" t="s">
        <v>2271</v>
      </c>
      <c r="B4846" s="57" t="s">
        <v>1296</v>
      </c>
      <c r="C4846" s="140">
        <v>2024</v>
      </c>
      <c r="D4846" s="323">
        <v>0.4</v>
      </c>
      <c r="E4846" s="55">
        <v>1</v>
      </c>
      <c r="F4846" s="434">
        <v>15</v>
      </c>
      <c r="G4846" s="297">
        <v>37.652140000000003</v>
      </c>
      <c r="H4846" s="289"/>
      <c r="I4846" s="4"/>
      <c r="J4846" s="4"/>
      <c r="K4846" s="4"/>
      <c r="L4846" s="4"/>
      <c r="M4846" s="4"/>
      <c r="N4846" s="4"/>
      <c r="O4846" s="4"/>
      <c r="P4846" s="4"/>
      <c r="Q4846" s="4"/>
      <c r="R4846" s="4"/>
      <c r="S4846" s="4"/>
      <c r="T4846" s="4"/>
      <c r="U4846" s="4"/>
      <c r="V4846" s="4"/>
    </row>
    <row r="4847" spans="1:22" ht="38.25" x14ac:dyDescent="0.25">
      <c r="A4847" s="312" t="s">
        <v>2271</v>
      </c>
      <c r="B4847" s="57" t="s">
        <v>1297</v>
      </c>
      <c r="C4847" s="140">
        <v>2024</v>
      </c>
      <c r="D4847" s="323">
        <v>0.4</v>
      </c>
      <c r="E4847" s="55">
        <v>1</v>
      </c>
      <c r="F4847" s="434">
        <v>15</v>
      </c>
      <c r="G4847" s="297">
        <v>37.458309999999997</v>
      </c>
      <c r="H4847" s="289"/>
      <c r="I4847" s="4"/>
      <c r="J4847" s="4"/>
      <c r="K4847" s="4"/>
      <c r="L4847" s="4"/>
      <c r="M4847" s="4"/>
      <c r="N4847" s="4"/>
      <c r="O4847" s="4"/>
      <c r="P4847" s="4"/>
      <c r="Q4847" s="4"/>
      <c r="R4847" s="4"/>
      <c r="S4847" s="4"/>
      <c r="T4847" s="4"/>
      <c r="U4847" s="4"/>
      <c r="V4847" s="4"/>
    </row>
    <row r="4848" spans="1:22" ht="51" x14ac:dyDescent="0.25">
      <c r="A4848" s="312" t="s">
        <v>2271</v>
      </c>
      <c r="B4848" s="57" t="s">
        <v>1578</v>
      </c>
      <c r="C4848" s="140">
        <v>2024</v>
      </c>
      <c r="D4848" s="325">
        <v>0.4</v>
      </c>
      <c r="E4848" s="55">
        <v>1</v>
      </c>
      <c r="F4848" s="434">
        <v>5</v>
      </c>
      <c r="G4848" s="297">
        <v>37.172440000000002</v>
      </c>
      <c r="H4848" s="289"/>
      <c r="I4848" s="4"/>
      <c r="J4848" s="4"/>
      <c r="K4848" s="4"/>
      <c r="L4848" s="4"/>
      <c r="M4848" s="4"/>
      <c r="N4848" s="4"/>
      <c r="O4848" s="4"/>
      <c r="P4848" s="4"/>
      <c r="Q4848" s="4"/>
      <c r="R4848" s="4"/>
      <c r="S4848" s="4"/>
      <c r="T4848" s="4"/>
      <c r="U4848" s="4"/>
      <c r="V4848" s="4"/>
    </row>
    <row r="4849" spans="1:22" ht="38.25" x14ac:dyDescent="0.25">
      <c r="A4849" s="312" t="s">
        <v>2271</v>
      </c>
      <c r="B4849" s="57" t="s">
        <v>1298</v>
      </c>
      <c r="C4849" s="140">
        <v>2024</v>
      </c>
      <c r="D4849" s="323">
        <v>0.4</v>
      </c>
      <c r="E4849" s="55">
        <v>1</v>
      </c>
      <c r="F4849" s="434">
        <v>12</v>
      </c>
      <c r="G4849" s="305">
        <v>33.092419999999997</v>
      </c>
      <c r="H4849" s="289"/>
      <c r="I4849" s="4"/>
      <c r="J4849" s="4"/>
      <c r="K4849" s="4"/>
      <c r="L4849" s="4"/>
      <c r="M4849" s="4"/>
      <c r="N4849" s="4"/>
      <c r="O4849" s="4"/>
      <c r="P4849" s="4"/>
      <c r="Q4849" s="4"/>
      <c r="R4849" s="4"/>
      <c r="S4849" s="4"/>
      <c r="T4849" s="4"/>
      <c r="U4849" s="4"/>
      <c r="V4849" s="4"/>
    </row>
    <row r="4850" spans="1:22" ht="51" x14ac:dyDescent="0.25">
      <c r="A4850" s="312" t="s">
        <v>2271</v>
      </c>
      <c r="B4850" s="57" t="s">
        <v>1299</v>
      </c>
      <c r="C4850" s="140">
        <v>2024</v>
      </c>
      <c r="D4850" s="323">
        <v>0.4</v>
      </c>
      <c r="E4850" s="55">
        <v>1</v>
      </c>
      <c r="F4850" s="434">
        <v>30</v>
      </c>
      <c r="G4850" s="305">
        <v>34.640599999999999</v>
      </c>
      <c r="H4850" s="289"/>
      <c r="I4850" s="4"/>
      <c r="J4850" s="4"/>
      <c r="K4850" s="4"/>
      <c r="L4850" s="4"/>
      <c r="M4850" s="4"/>
      <c r="N4850" s="4"/>
      <c r="O4850" s="4"/>
      <c r="P4850" s="4"/>
      <c r="Q4850" s="4"/>
      <c r="R4850" s="4"/>
      <c r="S4850" s="4"/>
      <c r="T4850" s="4"/>
      <c r="U4850" s="4"/>
      <c r="V4850" s="4"/>
    </row>
    <row r="4851" spans="1:22" ht="38.25" x14ac:dyDescent="0.25">
      <c r="A4851" s="312" t="s">
        <v>2271</v>
      </c>
      <c r="B4851" s="57" t="s">
        <v>1579</v>
      </c>
      <c r="C4851" s="140">
        <v>2024</v>
      </c>
      <c r="D4851" s="353">
        <v>0.38</v>
      </c>
      <c r="E4851" s="55">
        <v>1</v>
      </c>
      <c r="F4851" s="434">
        <v>15</v>
      </c>
      <c r="G4851" s="305">
        <v>38.48115</v>
      </c>
      <c r="H4851" s="289"/>
      <c r="I4851" s="4"/>
      <c r="J4851" s="4"/>
      <c r="K4851" s="4"/>
      <c r="L4851" s="4"/>
      <c r="M4851" s="4"/>
      <c r="N4851" s="4"/>
      <c r="O4851" s="4"/>
      <c r="P4851" s="4"/>
      <c r="Q4851" s="4"/>
      <c r="R4851" s="4"/>
      <c r="S4851" s="4"/>
      <c r="T4851" s="4"/>
      <c r="U4851" s="4"/>
      <c r="V4851" s="4"/>
    </row>
    <row r="4852" spans="1:22" ht="51" x14ac:dyDescent="0.25">
      <c r="A4852" s="312" t="s">
        <v>2271</v>
      </c>
      <c r="B4852" s="50" t="s">
        <v>3268</v>
      </c>
      <c r="C4852" s="140">
        <v>2024</v>
      </c>
      <c r="D4852" s="353">
        <v>0.38</v>
      </c>
      <c r="E4852" s="55">
        <v>1</v>
      </c>
      <c r="F4852" s="434">
        <v>15</v>
      </c>
      <c r="G4852" s="305">
        <v>31.152099999999997</v>
      </c>
      <c r="H4852" s="289"/>
      <c r="I4852" s="4"/>
      <c r="J4852" s="4"/>
      <c r="K4852" s="4"/>
      <c r="L4852" s="4"/>
      <c r="M4852" s="4"/>
      <c r="N4852" s="4"/>
      <c r="O4852" s="4"/>
      <c r="P4852" s="4"/>
      <c r="Q4852" s="4"/>
      <c r="R4852" s="4"/>
      <c r="S4852" s="4"/>
      <c r="T4852" s="4"/>
      <c r="U4852" s="4"/>
      <c r="V4852" s="4"/>
    </row>
    <row r="4853" spans="1:22" ht="38.25" x14ac:dyDescent="0.25">
      <c r="A4853" s="312" t="s">
        <v>2271</v>
      </c>
      <c r="B4853" s="50" t="s">
        <v>3269</v>
      </c>
      <c r="C4853" s="140">
        <v>2024</v>
      </c>
      <c r="D4853" s="353">
        <v>0.38</v>
      </c>
      <c r="E4853" s="55">
        <v>1</v>
      </c>
      <c r="F4853" s="434">
        <v>15</v>
      </c>
      <c r="G4853" s="305">
        <v>31.153279999999999</v>
      </c>
      <c r="H4853" s="289"/>
      <c r="I4853" s="4"/>
      <c r="J4853" s="4"/>
      <c r="K4853" s="4"/>
      <c r="L4853" s="4"/>
      <c r="M4853" s="4"/>
      <c r="N4853" s="4"/>
      <c r="O4853" s="4"/>
      <c r="P4853" s="4"/>
      <c r="Q4853" s="4"/>
      <c r="R4853" s="4"/>
      <c r="S4853" s="4"/>
      <c r="T4853" s="4"/>
      <c r="U4853" s="4"/>
      <c r="V4853" s="4"/>
    </row>
    <row r="4854" spans="1:22" ht="25.5" x14ac:dyDescent="0.25">
      <c r="A4854" s="312" t="s">
        <v>2271</v>
      </c>
      <c r="B4854" s="57" t="s">
        <v>1581</v>
      </c>
      <c r="C4854" s="140">
        <v>2024</v>
      </c>
      <c r="D4854" s="325">
        <v>0.4</v>
      </c>
      <c r="E4854" s="55">
        <v>1</v>
      </c>
      <c r="F4854" s="434">
        <v>210</v>
      </c>
      <c r="G4854" s="305">
        <v>70.151479999999992</v>
      </c>
      <c r="H4854" s="289"/>
      <c r="I4854" s="4"/>
      <c r="J4854" s="4"/>
      <c r="K4854" s="4"/>
      <c r="L4854" s="4"/>
      <c r="M4854" s="4"/>
      <c r="N4854" s="4"/>
      <c r="O4854" s="4"/>
      <c r="P4854" s="4"/>
      <c r="Q4854" s="4"/>
      <c r="R4854" s="4"/>
      <c r="S4854" s="4"/>
      <c r="T4854" s="4"/>
      <c r="U4854" s="4"/>
      <c r="V4854" s="4"/>
    </row>
    <row r="4855" spans="1:22" ht="25.5" x14ac:dyDescent="0.25">
      <c r="A4855" s="312" t="s">
        <v>2271</v>
      </c>
      <c r="B4855" s="57" t="s">
        <v>1581</v>
      </c>
      <c r="C4855" s="140">
        <v>2024</v>
      </c>
      <c r="D4855" s="325">
        <v>0.4</v>
      </c>
      <c r="E4855" s="55">
        <v>1</v>
      </c>
      <c r="F4855" s="434">
        <v>210</v>
      </c>
      <c r="G4855" s="305">
        <v>70.151479999999992</v>
      </c>
      <c r="H4855" s="289"/>
      <c r="I4855" s="4"/>
      <c r="J4855" s="4"/>
      <c r="K4855" s="4"/>
      <c r="L4855" s="4"/>
      <c r="M4855" s="4"/>
      <c r="N4855" s="4"/>
      <c r="O4855" s="4"/>
      <c r="P4855" s="4"/>
      <c r="Q4855" s="4"/>
      <c r="R4855" s="4"/>
      <c r="S4855" s="4"/>
      <c r="T4855" s="4"/>
      <c r="U4855" s="4"/>
      <c r="V4855" s="4"/>
    </row>
    <row r="4856" spans="1:22" ht="25.5" x14ac:dyDescent="0.25">
      <c r="A4856" s="312" t="s">
        <v>2271</v>
      </c>
      <c r="B4856" s="145" t="s">
        <v>3270</v>
      </c>
      <c r="C4856" s="140">
        <v>2024</v>
      </c>
      <c r="D4856" s="332">
        <v>0.4</v>
      </c>
      <c r="E4856" s="55">
        <v>1</v>
      </c>
      <c r="F4856" s="434">
        <v>10</v>
      </c>
      <c r="G4856" s="305">
        <v>27.39359</v>
      </c>
      <c r="H4856" s="289"/>
      <c r="I4856" s="4"/>
      <c r="J4856" s="4"/>
      <c r="K4856" s="4"/>
      <c r="L4856" s="4"/>
      <c r="M4856" s="4"/>
      <c r="N4856" s="4"/>
      <c r="O4856" s="4"/>
      <c r="P4856" s="4"/>
      <c r="Q4856" s="4"/>
      <c r="R4856" s="4"/>
      <c r="S4856" s="4"/>
      <c r="T4856" s="4"/>
      <c r="U4856" s="4"/>
      <c r="V4856" s="4"/>
    </row>
    <row r="4857" spans="1:22" x14ac:dyDescent="0.25">
      <c r="A4857" s="312" t="s">
        <v>2271</v>
      </c>
      <c r="B4857" s="145" t="s">
        <v>3271</v>
      </c>
      <c r="C4857" s="140">
        <v>2024</v>
      </c>
      <c r="D4857" s="332">
        <v>0.4</v>
      </c>
      <c r="E4857" s="55">
        <v>1</v>
      </c>
      <c r="F4857" s="434">
        <v>10</v>
      </c>
      <c r="G4857" s="305">
        <v>28.15316</v>
      </c>
      <c r="H4857" s="289"/>
      <c r="I4857" s="4"/>
      <c r="J4857" s="4"/>
      <c r="K4857" s="4"/>
      <c r="L4857" s="4"/>
      <c r="M4857" s="4"/>
      <c r="N4857" s="4"/>
      <c r="O4857" s="4"/>
      <c r="P4857" s="4"/>
      <c r="Q4857" s="4"/>
      <c r="R4857" s="4"/>
      <c r="S4857" s="4"/>
      <c r="T4857" s="4"/>
      <c r="U4857" s="4"/>
      <c r="V4857" s="4"/>
    </row>
    <row r="4858" spans="1:22" ht="25.5" x14ac:dyDescent="0.25">
      <c r="A4858" s="312" t="s">
        <v>2271</v>
      </c>
      <c r="B4858" s="145" t="s">
        <v>3272</v>
      </c>
      <c r="C4858" s="140">
        <v>2024</v>
      </c>
      <c r="D4858" s="332">
        <v>0.4</v>
      </c>
      <c r="E4858" s="55">
        <v>1</v>
      </c>
      <c r="F4858" s="434">
        <v>15</v>
      </c>
      <c r="G4858" s="305">
        <v>26.760390000000001</v>
      </c>
      <c r="H4858" s="289"/>
      <c r="I4858" s="4"/>
      <c r="J4858" s="4"/>
      <c r="K4858" s="4"/>
      <c r="L4858" s="4"/>
      <c r="M4858" s="4"/>
      <c r="N4858" s="4"/>
      <c r="O4858" s="4"/>
      <c r="P4858" s="4"/>
      <c r="Q4858" s="4"/>
      <c r="R4858" s="4"/>
      <c r="S4858" s="4"/>
      <c r="T4858" s="4"/>
      <c r="U4858" s="4"/>
      <c r="V4858" s="4"/>
    </row>
    <row r="4859" spans="1:22" ht="38.25" x14ac:dyDescent="0.25">
      <c r="A4859" s="312" t="s">
        <v>2271</v>
      </c>
      <c r="B4859" s="145" t="s">
        <v>3273</v>
      </c>
      <c r="C4859" s="140">
        <v>2024</v>
      </c>
      <c r="D4859" s="332">
        <v>0.4</v>
      </c>
      <c r="E4859" s="55">
        <v>1</v>
      </c>
      <c r="F4859" s="434">
        <v>10</v>
      </c>
      <c r="G4859" s="305">
        <v>26.947939999999999</v>
      </c>
      <c r="H4859" s="289"/>
      <c r="I4859" s="4"/>
      <c r="J4859" s="4"/>
      <c r="K4859" s="4"/>
      <c r="L4859" s="4"/>
      <c r="M4859" s="4"/>
      <c r="N4859" s="4"/>
      <c r="O4859" s="4"/>
      <c r="P4859" s="4"/>
      <c r="Q4859" s="4"/>
      <c r="R4859" s="4"/>
      <c r="S4859" s="4"/>
      <c r="T4859" s="4"/>
      <c r="U4859" s="4"/>
      <c r="V4859" s="4"/>
    </row>
    <row r="4860" spans="1:22" ht="25.5" x14ac:dyDescent="0.25">
      <c r="A4860" s="174" t="s">
        <v>2271</v>
      </c>
      <c r="B4860" s="145" t="s">
        <v>3274</v>
      </c>
      <c r="C4860" s="140">
        <v>2024</v>
      </c>
      <c r="D4860" s="332">
        <v>0.4</v>
      </c>
      <c r="E4860" s="55">
        <v>1</v>
      </c>
      <c r="F4860" s="434">
        <v>6</v>
      </c>
      <c r="G4860" s="305">
        <v>26.20758</v>
      </c>
      <c r="H4860" s="289"/>
      <c r="I4860" s="4"/>
      <c r="J4860" s="4"/>
      <c r="K4860" s="4"/>
      <c r="L4860" s="4"/>
      <c r="M4860" s="4"/>
      <c r="N4860" s="4"/>
      <c r="O4860" s="4"/>
      <c r="P4860" s="4"/>
      <c r="Q4860" s="4"/>
      <c r="R4860" s="4"/>
      <c r="S4860" s="4"/>
      <c r="T4860" s="4"/>
      <c r="U4860" s="4"/>
      <c r="V4860" s="4"/>
    </row>
    <row r="4861" spans="1:22" ht="25.5" x14ac:dyDescent="0.25">
      <c r="A4861" s="175" t="s">
        <v>2271</v>
      </c>
      <c r="B4861" s="145" t="s">
        <v>3275</v>
      </c>
      <c r="C4861" s="140">
        <v>2024</v>
      </c>
      <c r="D4861" s="332">
        <v>0.4</v>
      </c>
      <c r="E4861" s="55">
        <v>1</v>
      </c>
      <c r="F4861" s="434">
        <v>15</v>
      </c>
      <c r="G4861" s="305">
        <v>26.207150000000002</v>
      </c>
      <c r="H4861" s="289"/>
      <c r="I4861" s="4"/>
      <c r="J4861" s="4"/>
      <c r="K4861" s="4"/>
      <c r="L4861" s="4"/>
      <c r="M4861" s="4"/>
      <c r="N4861" s="4"/>
      <c r="O4861" s="4"/>
      <c r="P4861" s="4"/>
      <c r="Q4861" s="4"/>
      <c r="R4861" s="4"/>
      <c r="S4861" s="4"/>
      <c r="T4861" s="4"/>
      <c r="U4861" s="4"/>
      <c r="V4861" s="4"/>
    </row>
    <row r="4862" spans="1:22" x14ac:dyDescent="0.25">
      <c r="A4862" s="175" t="s">
        <v>2271</v>
      </c>
      <c r="B4862" s="145" t="s">
        <v>3276</v>
      </c>
      <c r="C4862" s="172">
        <v>2024</v>
      </c>
      <c r="D4862" s="349">
        <v>10</v>
      </c>
      <c r="E4862" s="169">
        <v>1</v>
      </c>
      <c r="F4862" s="434">
        <v>320</v>
      </c>
      <c r="G4862" s="305">
        <v>444.93286000000001</v>
      </c>
      <c r="H4862" s="289"/>
      <c r="I4862" s="4"/>
      <c r="J4862" s="4"/>
      <c r="K4862" s="4"/>
      <c r="L4862" s="4"/>
      <c r="M4862" s="4"/>
      <c r="N4862" s="4"/>
      <c r="O4862" s="4"/>
      <c r="P4862" s="4"/>
      <c r="Q4862" s="4"/>
      <c r="R4862" s="4"/>
      <c r="S4862" s="4"/>
      <c r="T4862" s="4"/>
      <c r="U4862" s="4"/>
      <c r="V4862" s="4"/>
    </row>
    <row r="4863" spans="1:22" ht="25.5" x14ac:dyDescent="0.25">
      <c r="A4863" s="175" t="s">
        <v>2271</v>
      </c>
      <c r="B4863" s="145" t="s">
        <v>3277</v>
      </c>
      <c r="C4863" s="140">
        <v>2024</v>
      </c>
      <c r="D4863" s="332">
        <v>0.4</v>
      </c>
      <c r="E4863" s="55">
        <v>1</v>
      </c>
      <c r="F4863" s="434">
        <v>13.85</v>
      </c>
      <c r="G4863" s="305">
        <v>36.637459999999997</v>
      </c>
      <c r="H4863" s="289"/>
      <c r="I4863" s="4"/>
      <c r="J4863" s="4"/>
      <c r="K4863" s="4"/>
      <c r="L4863" s="4"/>
      <c r="M4863" s="4"/>
      <c r="N4863" s="4"/>
      <c r="O4863" s="4"/>
      <c r="P4863" s="4"/>
      <c r="Q4863" s="4"/>
      <c r="R4863" s="4"/>
      <c r="S4863" s="4"/>
      <c r="T4863" s="4"/>
      <c r="U4863" s="4"/>
      <c r="V4863" s="4"/>
    </row>
    <row r="4864" spans="1:22" ht="25.5" x14ac:dyDescent="0.25">
      <c r="A4864" s="175" t="s">
        <v>2271</v>
      </c>
      <c r="B4864" s="145" t="s">
        <v>3278</v>
      </c>
      <c r="C4864" s="140">
        <v>2024</v>
      </c>
      <c r="D4864" s="332">
        <v>0.4</v>
      </c>
      <c r="E4864" s="55">
        <v>1</v>
      </c>
      <c r="F4864" s="434">
        <v>10</v>
      </c>
      <c r="G4864" s="305">
        <v>50.23218</v>
      </c>
      <c r="H4864" s="289"/>
      <c r="I4864" s="4"/>
      <c r="J4864" s="4"/>
      <c r="K4864" s="4"/>
      <c r="L4864" s="4"/>
      <c r="M4864" s="4"/>
      <c r="N4864" s="4"/>
      <c r="O4864" s="4"/>
      <c r="P4864" s="4"/>
      <c r="Q4864" s="4"/>
      <c r="R4864" s="4"/>
      <c r="S4864" s="4"/>
      <c r="T4864" s="4"/>
      <c r="U4864" s="4"/>
      <c r="V4864" s="4"/>
    </row>
    <row r="4865" spans="1:22" ht="25.5" x14ac:dyDescent="0.25">
      <c r="A4865" s="175" t="s">
        <v>2271</v>
      </c>
      <c r="B4865" s="145" t="s">
        <v>3279</v>
      </c>
      <c r="C4865" s="140">
        <v>2024</v>
      </c>
      <c r="D4865" s="353">
        <v>0.38</v>
      </c>
      <c r="E4865" s="55">
        <v>1</v>
      </c>
      <c r="F4865" s="434">
        <v>5</v>
      </c>
      <c r="G4865" s="305">
        <v>36.007620000000003</v>
      </c>
      <c r="H4865" s="289"/>
      <c r="I4865" s="4"/>
      <c r="J4865" s="4"/>
      <c r="K4865" s="4"/>
      <c r="L4865" s="4"/>
      <c r="M4865" s="4"/>
      <c r="N4865" s="4"/>
      <c r="O4865" s="4"/>
      <c r="P4865" s="4"/>
      <c r="Q4865" s="4"/>
      <c r="R4865" s="4"/>
      <c r="S4865" s="4"/>
      <c r="T4865" s="4"/>
      <c r="U4865" s="4"/>
      <c r="V4865" s="4"/>
    </row>
    <row r="4866" spans="1:22" ht="38.25" x14ac:dyDescent="0.25">
      <c r="A4866" s="175" t="s">
        <v>2271</v>
      </c>
      <c r="B4866" s="145" t="s">
        <v>3280</v>
      </c>
      <c r="C4866" s="140">
        <v>2024</v>
      </c>
      <c r="D4866" s="332">
        <v>0.4</v>
      </c>
      <c r="E4866" s="55">
        <v>1</v>
      </c>
      <c r="F4866" s="434">
        <v>27</v>
      </c>
      <c r="G4866" s="305">
        <v>29.430169999999997</v>
      </c>
      <c r="H4866" s="289"/>
      <c r="I4866" s="4"/>
      <c r="J4866" s="4"/>
      <c r="K4866" s="4"/>
      <c r="L4866" s="4"/>
      <c r="M4866" s="4"/>
      <c r="N4866" s="4"/>
      <c r="O4866" s="4"/>
      <c r="P4866" s="4"/>
      <c r="Q4866" s="4"/>
      <c r="R4866" s="4"/>
      <c r="S4866" s="4"/>
      <c r="T4866" s="4"/>
      <c r="U4866" s="4"/>
      <c r="V4866" s="4"/>
    </row>
    <row r="4867" spans="1:22" ht="38.25" x14ac:dyDescent="0.25">
      <c r="A4867" s="175" t="s">
        <v>2271</v>
      </c>
      <c r="B4867" s="145" t="s">
        <v>3281</v>
      </c>
      <c r="C4867" s="140">
        <v>2024</v>
      </c>
      <c r="D4867" s="332">
        <v>0.4</v>
      </c>
      <c r="E4867" s="55">
        <v>1</v>
      </c>
      <c r="F4867" s="434">
        <v>5</v>
      </c>
      <c r="G4867" s="305">
        <v>28.31081</v>
      </c>
      <c r="H4867" s="289"/>
      <c r="I4867" s="4"/>
      <c r="J4867" s="4"/>
      <c r="K4867" s="4"/>
      <c r="L4867" s="4"/>
      <c r="M4867" s="4"/>
      <c r="N4867" s="4"/>
      <c r="O4867" s="4"/>
      <c r="P4867" s="4"/>
      <c r="Q4867" s="4"/>
      <c r="R4867" s="4"/>
      <c r="S4867" s="4"/>
      <c r="T4867" s="4"/>
      <c r="U4867" s="4"/>
      <c r="V4867" s="4"/>
    </row>
    <row r="4868" spans="1:22" ht="51" x14ac:dyDescent="0.25">
      <c r="A4868" s="175" t="s">
        <v>2271</v>
      </c>
      <c r="B4868" s="145" t="s">
        <v>3282</v>
      </c>
      <c r="C4868" s="140">
        <v>2024</v>
      </c>
      <c r="D4868" s="332">
        <v>0.4</v>
      </c>
      <c r="E4868" s="55">
        <v>1</v>
      </c>
      <c r="F4868" s="434">
        <v>15</v>
      </c>
      <c r="G4868" s="305">
        <v>28.52637</v>
      </c>
      <c r="H4868" s="289"/>
      <c r="I4868" s="4"/>
      <c r="J4868" s="4"/>
      <c r="K4868" s="4"/>
      <c r="L4868" s="4"/>
      <c r="M4868" s="4"/>
      <c r="N4868" s="4"/>
      <c r="O4868" s="4"/>
      <c r="P4868" s="4"/>
      <c r="Q4868" s="4"/>
      <c r="R4868" s="4"/>
      <c r="S4868" s="4"/>
      <c r="T4868" s="4"/>
      <c r="U4868" s="4"/>
      <c r="V4868" s="4"/>
    </row>
    <row r="4869" spans="1:22" ht="38.25" x14ac:dyDescent="0.25">
      <c r="A4869" s="175" t="s">
        <v>2271</v>
      </c>
      <c r="B4869" s="145" t="s">
        <v>3283</v>
      </c>
      <c r="C4869" s="140">
        <v>2024</v>
      </c>
      <c r="D4869" s="332">
        <v>0.4</v>
      </c>
      <c r="E4869" s="55">
        <v>1</v>
      </c>
      <c r="F4869" s="434">
        <v>15</v>
      </c>
      <c r="G4869" s="305">
        <v>32.615549999999999</v>
      </c>
      <c r="H4869" s="289"/>
      <c r="I4869" s="4"/>
      <c r="J4869" s="4"/>
      <c r="K4869" s="4"/>
      <c r="L4869" s="4"/>
      <c r="M4869" s="4"/>
      <c r="N4869" s="4"/>
      <c r="O4869" s="4"/>
      <c r="P4869" s="4"/>
      <c r="Q4869" s="4"/>
      <c r="R4869" s="4"/>
      <c r="S4869" s="4"/>
      <c r="T4869" s="4"/>
      <c r="U4869" s="4"/>
      <c r="V4869" s="4"/>
    </row>
    <row r="4870" spans="1:22" ht="25.5" x14ac:dyDescent="0.25">
      <c r="A4870" s="175" t="s">
        <v>2271</v>
      </c>
      <c r="B4870" s="145" t="s">
        <v>3284</v>
      </c>
      <c r="C4870" s="140">
        <v>2024</v>
      </c>
      <c r="D4870" s="332">
        <v>0.4</v>
      </c>
      <c r="E4870" s="55">
        <v>1</v>
      </c>
      <c r="F4870" s="434">
        <v>15</v>
      </c>
      <c r="G4870" s="305">
        <v>35.590800000000002</v>
      </c>
      <c r="H4870" s="289"/>
      <c r="I4870" s="4"/>
      <c r="J4870" s="4"/>
      <c r="K4870" s="4"/>
      <c r="L4870" s="4"/>
      <c r="M4870" s="4"/>
      <c r="N4870" s="4"/>
      <c r="O4870" s="4"/>
      <c r="P4870" s="4"/>
      <c r="Q4870" s="4"/>
      <c r="R4870" s="4"/>
      <c r="S4870" s="4"/>
      <c r="T4870" s="4"/>
      <c r="U4870" s="4"/>
      <c r="V4870" s="4"/>
    </row>
    <row r="4871" spans="1:22" ht="38.25" x14ac:dyDescent="0.25">
      <c r="A4871" s="175" t="s">
        <v>2271</v>
      </c>
      <c r="B4871" s="145" t="s">
        <v>3285</v>
      </c>
      <c r="C4871" s="140">
        <v>2024</v>
      </c>
      <c r="D4871" s="332">
        <v>0.4</v>
      </c>
      <c r="E4871" s="55">
        <v>1</v>
      </c>
      <c r="F4871" s="434">
        <v>10</v>
      </c>
      <c r="G4871" s="305">
        <v>36.999220000000001</v>
      </c>
      <c r="H4871" s="289"/>
      <c r="I4871" s="4"/>
      <c r="J4871" s="4"/>
      <c r="K4871" s="4"/>
      <c r="L4871" s="4"/>
      <c r="M4871" s="4"/>
      <c r="N4871" s="4"/>
      <c r="O4871" s="4"/>
      <c r="P4871" s="4"/>
      <c r="Q4871" s="4"/>
      <c r="R4871" s="4"/>
      <c r="S4871" s="4"/>
      <c r="T4871" s="4"/>
      <c r="U4871" s="4"/>
      <c r="V4871" s="4"/>
    </row>
    <row r="4872" spans="1:22" ht="38.25" x14ac:dyDescent="0.25">
      <c r="A4872" s="175" t="s">
        <v>2271</v>
      </c>
      <c r="B4872" s="145" t="s">
        <v>3286</v>
      </c>
      <c r="C4872" s="140">
        <v>2024</v>
      </c>
      <c r="D4872" s="332">
        <v>0.4</v>
      </c>
      <c r="E4872" s="55">
        <v>1</v>
      </c>
      <c r="F4872" s="434">
        <v>3</v>
      </c>
      <c r="G4872" s="305">
        <v>35.177980000000005</v>
      </c>
      <c r="H4872" s="289"/>
      <c r="I4872" s="4"/>
      <c r="J4872" s="4"/>
      <c r="K4872" s="4"/>
      <c r="L4872" s="4"/>
      <c r="M4872" s="4"/>
      <c r="N4872" s="4"/>
      <c r="O4872" s="4"/>
      <c r="P4872" s="4"/>
      <c r="Q4872" s="4"/>
      <c r="R4872" s="4"/>
      <c r="S4872" s="4"/>
      <c r="T4872" s="4"/>
      <c r="U4872" s="4"/>
      <c r="V4872" s="4"/>
    </row>
    <row r="4873" spans="1:22" ht="25.5" x14ac:dyDescent="0.25">
      <c r="A4873" s="175" t="s">
        <v>2271</v>
      </c>
      <c r="B4873" s="145" t="s">
        <v>3287</v>
      </c>
      <c r="C4873" s="140">
        <v>2024</v>
      </c>
      <c r="D4873" s="332">
        <v>0.4</v>
      </c>
      <c r="E4873" s="55">
        <v>1</v>
      </c>
      <c r="F4873" s="434">
        <v>10</v>
      </c>
      <c r="G4873" s="305">
        <v>33.948779999999999</v>
      </c>
      <c r="H4873" s="289"/>
      <c r="I4873" s="4"/>
      <c r="J4873" s="4"/>
      <c r="K4873" s="4"/>
      <c r="L4873" s="4"/>
      <c r="M4873" s="4"/>
      <c r="N4873" s="4"/>
      <c r="O4873" s="4"/>
      <c r="P4873" s="4"/>
      <c r="Q4873" s="4"/>
      <c r="R4873" s="4"/>
      <c r="S4873" s="4"/>
      <c r="T4873" s="4"/>
      <c r="U4873" s="4"/>
      <c r="V4873" s="4"/>
    </row>
    <row r="4874" spans="1:22" x14ac:dyDescent="0.25">
      <c r="A4874" s="175" t="s">
        <v>2271</v>
      </c>
      <c r="B4874" s="145" t="s">
        <v>3288</v>
      </c>
      <c r="C4874" s="140">
        <v>2024</v>
      </c>
      <c r="D4874" s="332">
        <v>0.4</v>
      </c>
      <c r="E4874" s="55">
        <v>1</v>
      </c>
      <c r="F4874" s="434">
        <v>2.2000000000000002</v>
      </c>
      <c r="G4874" s="305">
        <v>34.826309999999999</v>
      </c>
      <c r="H4874" s="289"/>
      <c r="I4874" s="4"/>
      <c r="J4874" s="4"/>
      <c r="K4874" s="4"/>
      <c r="L4874" s="4"/>
      <c r="M4874" s="4"/>
      <c r="N4874" s="4"/>
      <c r="O4874" s="4"/>
      <c r="P4874" s="4"/>
      <c r="Q4874" s="4"/>
      <c r="R4874" s="4"/>
      <c r="S4874" s="4"/>
      <c r="T4874" s="4"/>
      <c r="U4874" s="4"/>
      <c r="V4874" s="4"/>
    </row>
    <row r="4875" spans="1:22" ht="25.5" x14ac:dyDescent="0.25">
      <c r="A4875" s="175" t="s">
        <v>2271</v>
      </c>
      <c r="B4875" s="145" t="s">
        <v>3289</v>
      </c>
      <c r="C4875" s="140">
        <v>2024</v>
      </c>
      <c r="D4875" s="332">
        <v>0.4</v>
      </c>
      <c r="E4875" s="55">
        <v>1</v>
      </c>
      <c r="F4875" s="434">
        <v>69</v>
      </c>
      <c r="G4875" s="305">
        <v>69.637429999999995</v>
      </c>
      <c r="H4875" s="289"/>
      <c r="I4875" s="4"/>
      <c r="J4875" s="4"/>
      <c r="K4875" s="4"/>
      <c r="L4875" s="4"/>
      <c r="M4875" s="4"/>
      <c r="N4875" s="4"/>
      <c r="O4875" s="4"/>
      <c r="P4875" s="4"/>
      <c r="Q4875" s="4"/>
      <c r="R4875" s="4"/>
      <c r="S4875" s="4"/>
      <c r="T4875" s="4"/>
      <c r="U4875" s="4"/>
      <c r="V4875" s="4"/>
    </row>
    <row r="4876" spans="1:22" ht="25.5" x14ac:dyDescent="0.25">
      <c r="A4876" s="175" t="s">
        <v>2271</v>
      </c>
      <c r="B4876" s="145" t="s">
        <v>3290</v>
      </c>
      <c r="C4876" s="140">
        <v>2024</v>
      </c>
      <c r="D4876" s="353">
        <v>0.38</v>
      </c>
      <c r="E4876" s="55">
        <v>1</v>
      </c>
      <c r="F4876" s="434">
        <v>25</v>
      </c>
      <c r="G4876" s="305">
        <v>26.479119999999998</v>
      </c>
      <c r="H4876" s="289"/>
      <c r="I4876" s="4"/>
      <c r="J4876" s="4"/>
      <c r="K4876" s="4"/>
      <c r="L4876" s="4"/>
      <c r="M4876" s="4"/>
      <c r="N4876" s="4"/>
      <c r="O4876" s="4"/>
      <c r="P4876" s="4"/>
      <c r="Q4876" s="4"/>
      <c r="R4876" s="4"/>
      <c r="S4876" s="4"/>
      <c r="T4876" s="4"/>
      <c r="U4876" s="4"/>
      <c r="V4876" s="4"/>
    </row>
    <row r="4877" spans="1:22" ht="25.5" x14ac:dyDescent="0.25">
      <c r="A4877" s="175" t="s">
        <v>2271</v>
      </c>
      <c r="B4877" s="145" t="s">
        <v>3291</v>
      </c>
      <c r="C4877" s="140">
        <v>2024</v>
      </c>
      <c r="D4877" s="332">
        <v>0.4</v>
      </c>
      <c r="E4877" s="55">
        <v>1</v>
      </c>
      <c r="F4877" s="434">
        <v>50</v>
      </c>
      <c r="G4877" s="305">
        <v>57.327809999999999</v>
      </c>
      <c r="H4877" s="289"/>
      <c r="I4877" s="4"/>
      <c r="J4877" s="4"/>
      <c r="K4877" s="4"/>
      <c r="L4877" s="4"/>
      <c r="M4877" s="4"/>
      <c r="N4877" s="4"/>
      <c r="O4877" s="4"/>
      <c r="P4877" s="4"/>
      <c r="Q4877" s="4"/>
      <c r="R4877" s="4"/>
      <c r="S4877" s="4"/>
      <c r="T4877" s="4"/>
      <c r="U4877" s="4"/>
      <c r="V4877" s="4"/>
    </row>
    <row r="4878" spans="1:22" ht="38.25" x14ac:dyDescent="0.25">
      <c r="A4878" s="175" t="s">
        <v>2271</v>
      </c>
      <c r="B4878" s="145" t="s">
        <v>3292</v>
      </c>
      <c r="C4878" s="140">
        <v>2024</v>
      </c>
      <c r="D4878" s="332">
        <v>0.4</v>
      </c>
      <c r="E4878" s="55">
        <v>1</v>
      </c>
      <c r="F4878" s="434">
        <v>4</v>
      </c>
      <c r="G4878" s="305">
        <v>28.272650000000002</v>
      </c>
      <c r="H4878" s="289"/>
      <c r="I4878" s="4"/>
      <c r="J4878" s="4"/>
      <c r="K4878" s="4"/>
      <c r="L4878" s="4"/>
      <c r="M4878" s="4"/>
      <c r="N4878" s="4"/>
      <c r="O4878" s="4"/>
      <c r="P4878" s="4"/>
      <c r="Q4878" s="4"/>
      <c r="R4878" s="4"/>
      <c r="S4878" s="4"/>
      <c r="T4878" s="4"/>
      <c r="U4878" s="4"/>
      <c r="V4878" s="4"/>
    </row>
    <row r="4879" spans="1:22" ht="25.5" x14ac:dyDescent="0.25">
      <c r="A4879" s="175" t="s">
        <v>2271</v>
      </c>
      <c r="B4879" s="145" t="s">
        <v>3293</v>
      </c>
      <c r="C4879" s="140">
        <v>2024</v>
      </c>
      <c r="D4879" s="332">
        <v>0.4</v>
      </c>
      <c r="E4879" s="55">
        <v>1</v>
      </c>
      <c r="F4879" s="434">
        <v>10</v>
      </c>
      <c r="G4879" s="305">
        <v>29.259799999999998</v>
      </c>
      <c r="H4879" s="289"/>
      <c r="I4879" s="4"/>
      <c r="J4879" s="4"/>
      <c r="K4879" s="4"/>
      <c r="L4879" s="4"/>
      <c r="M4879" s="4"/>
      <c r="N4879" s="4"/>
      <c r="O4879" s="4"/>
      <c r="P4879" s="4"/>
      <c r="Q4879" s="4"/>
      <c r="R4879" s="4"/>
      <c r="S4879" s="4"/>
      <c r="T4879" s="4"/>
      <c r="U4879" s="4"/>
      <c r="V4879" s="4"/>
    </row>
    <row r="4880" spans="1:22" ht="25.5" x14ac:dyDescent="0.25">
      <c r="A4880" s="175" t="s">
        <v>2271</v>
      </c>
      <c r="B4880" s="145" t="s">
        <v>3294</v>
      </c>
      <c r="C4880" s="140">
        <v>2024</v>
      </c>
      <c r="D4880" s="332">
        <v>0.4</v>
      </c>
      <c r="E4880" s="55">
        <v>1</v>
      </c>
      <c r="F4880" s="434">
        <v>15</v>
      </c>
      <c r="G4880" s="305">
        <v>28.320610000000002</v>
      </c>
      <c r="H4880" s="289"/>
      <c r="I4880" s="4"/>
      <c r="J4880" s="4"/>
      <c r="K4880" s="4"/>
      <c r="L4880" s="4"/>
      <c r="M4880" s="4"/>
      <c r="N4880" s="4"/>
      <c r="O4880" s="4"/>
      <c r="P4880" s="4"/>
      <c r="Q4880" s="4"/>
      <c r="R4880" s="4"/>
      <c r="S4880" s="4"/>
      <c r="T4880" s="4"/>
      <c r="U4880" s="4"/>
      <c r="V4880" s="4"/>
    </row>
    <row r="4881" spans="1:22" ht="25.5" x14ac:dyDescent="0.25">
      <c r="A4881" s="175" t="s">
        <v>2271</v>
      </c>
      <c r="B4881" s="145" t="s">
        <v>3295</v>
      </c>
      <c r="C4881" s="140">
        <v>2024</v>
      </c>
      <c r="D4881" s="332">
        <v>0.4</v>
      </c>
      <c r="E4881" s="55">
        <v>1</v>
      </c>
      <c r="F4881" s="434">
        <v>10</v>
      </c>
      <c r="G4881" s="305">
        <v>27.275470000000002</v>
      </c>
      <c r="H4881" s="278"/>
      <c r="I4881" s="4"/>
      <c r="J4881" s="4"/>
      <c r="K4881" s="4"/>
      <c r="L4881" s="4"/>
      <c r="M4881" s="4"/>
      <c r="N4881" s="4"/>
      <c r="O4881" s="4"/>
      <c r="P4881" s="4"/>
      <c r="Q4881" s="4"/>
      <c r="R4881" s="4"/>
      <c r="S4881" s="4"/>
      <c r="T4881" s="4"/>
      <c r="U4881" s="4"/>
      <c r="V4881" s="4"/>
    </row>
    <row r="4882" spans="1:22" ht="51" x14ac:dyDescent="0.25">
      <c r="A4882" s="175" t="s">
        <v>2271</v>
      </c>
      <c r="B4882" s="145" t="s">
        <v>3296</v>
      </c>
      <c r="C4882" s="140">
        <v>2024</v>
      </c>
      <c r="D4882" s="332">
        <v>0.4</v>
      </c>
      <c r="E4882" s="55">
        <v>1</v>
      </c>
      <c r="F4882" s="434">
        <v>10</v>
      </c>
      <c r="G4882" s="305">
        <v>25.797529999999998</v>
      </c>
      <c r="H4882" s="278"/>
      <c r="I4882" s="4"/>
      <c r="J4882" s="4"/>
      <c r="K4882" s="4"/>
      <c r="L4882" s="4"/>
      <c r="M4882" s="4"/>
      <c r="N4882" s="4"/>
      <c r="O4882" s="4"/>
      <c r="P4882" s="4"/>
      <c r="Q4882" s="4"/>
      <c r="R4882" s="4"/>
      <c r="S4882" s="4"/>
      <c r="T4882" s="4"/>
      <c r="U4882" s="4"/>
      <c r="V4882" s="4"/>
    </row>
    <row r="4883" spans="1:22" ht="25.5" x14ac:dyDescent="0.25">
      <c r="A4883" s="176" t="s">
        <v>2271</v>
      </c>
      <c r="B4883" s="145" t="s">
        <v>3297</v>
      </c>
      <c r="C4883" s="140">
        <v>2024</v>
      </c>
      <c r="D4883" s="332">
        <v>0.4</v>
      </c>
      <c r="E4883" s="55">
        <v>1</v>
      </c>
      <c r="F4883" s="434">
        <v>7</v>
      </c>
      <c r="G4883" s="305">
        <v>27.35838</v>
      </c>
      <c r="H4883" s="278"/>
      <c r="I4883" s="4"/>
      <c r="J4883" s="4"/>
      <c r="K4883" s="4"/>
      <c r="L4883" s="4"/>
      <c r="M4883" s="4"/>
      <c r="N4883" s="4"/>
      <c r="O4883" s="4"/>
      <c r="P4883" s="4"/>
      <c r="Q4883" s="4"/>
      <c r="R4883" s="4"/>
      <c r="S4883" s="4"/>
      <c r="T4883" s="4"/>
      <c r="U4883" s="4"/>
      <c r="V4883" s="4"/>
    </row>
    <row r="4884" spans="1:22" ht="25.5" x14ac:dyDescent="0.25">
      <c r="A4884" s="312" t="s">
        <v>2271</v>
      </c>
      <c r="B4884" s="145" t="s">
        <v>3298</v>
      </c>
      <c r="C4884" s="140">
        <v>2024</v>
      </c>
      <c r="D4884" s="332">
        <v>0.4</v>
      </c>
      <c r="E4884" s="55">
        <v>1</v>
      </c>
      <c r="F4884" s="434">
        <v>7</v>
      </c>
      <c r="G4884" s="305">
        <v>27.8155</v>
      </c>
      <c r="H4884" s="278"/>
      <c r="I4884" s="4"/>
      <c r="J4884" s="4"/>
      <c r="K4884" s="4"/>
      <c r="L4884" s="4"/>
      <c r="M4884" s="4"/>
      <c r="N4884" s="4"/>
      <c r="O4884" s="4"/>
      <c r="P4884" s="4"/>
      <c r="Q4884" s="4"/>
      <c r="R4884" s="4"/>
      <c r="S4884" s="4"/>
      <c r="T4884" s="4"/>
      <c r="U4884" s="4"/>
      <c r="V4884" s="4"/>
    </row>
    <row r="4885" spans="1:22" ht="25.5" x14ac:dyDescent="0.25">
      <c r="A4885" s="312" t="s">
        <v>2271</v>
      </c>
      <c r="B4885" s="145" t="s">
        <v>3299</v>
      </c>
      <c r="C4885" s="140">
        <v>2024</v>
      </c>
      <c r="D4885" s="332">
        <v>0.4</v>
      </c>
      <c r="E4885" s="55">
        <v>1</v>
      </c>
      <c r="F4885" s="434">
        <v>15</v>
      </c>
      <c r="G4885" s="305">
        <v>27.8155</v>
      </c>
      <c r="H4885" s="289"/>
      <c r="I4885" s="4"/>
      <c r="J4885" s="4"/>
      <c r="K4885" s="4"/>
      <c r="L4885" s="4"/>
      <c r="M4885" s="4"/>
      <c r="N4885" s="4"/>
      <c r="O4885" s="4"/>
      <c r="P4885" s="4"/>
      <c r="Q4885" s="4"/>
      <c r="R4885" s="4"/>
      <c r="S4885" s="4"/>
      <c r="T4885" s="4"/>
      <c r="U4885" s="4"/>
      <c r="V4885" s="4"/>
    </row>
    <row r="4886" spans="1:22" ht="25.5" x14ac:dyDescent="0.25">
      <c r="A4886" s="312" t="s">
        <v>2271</v>
      </c>
      <c r="B4886" s="145" t="s">
        <v>3300</v>
      </c>
      <c r="C4886" s="140">
        <v>2024</v>
      </c>
      <c r="D4886" s="332">
        <v>0.4</v>
      </c>
      <c r="E4886" s="55">
        <v>1</v>
      </c>
      <c r="F4886" s="434">
        <v>15</v>
      </c>
      <c r="G4886" s="305">
        <v>27.8155</v>
      </c>
      <c r="H4886" s="289"/>
      <c r="I4886" s="4"/>
      <c r="J4886" s="4"/>
      <c r="K4886" s="4"/>
      <c r="L4886" s="4"/>
      <c r="M4886" s="4"/>
      <c r="N4886" s="4"/>
      <c r="O4886" s="4"/>
      <c r="P4886" s="4"/>
      <c r="Q4886" s="4"/>
      <c r="R4886" s="4"/>
      <c r="S4886" s="4"/>
      <c r="T4886" s="4"/>
      <c r="U4886" s="4"/>
      <c r="V4886" s="4"/>
    </row>
    <row r="4887" spans="1:22" ht="25.5" x14ac:dyDescent="0.25">
      <c r="A4887" s="312" t="s">
        <v>2271</v>
      </c>
      <c r="B4887" s="145" t="s">
        <v>3301</v>
      </c>
      <c r="C4887" s="140">
        <v>2024</v>
      </c>
      <c r="D4887" s="332">
        <v>0.4</v>
      </c>
      <c r="E4887" s="55">
        <v>1</v>
      </c>
      <c r="F4887" s="434">
        <v>10</v>
      </c>
      <c r="G4887" s="305">
        <v>27.8155</v>
      </c>
      <c r="H4887" s="289"/>
      <c r="I4887" s="4"/>
      <c r="J4887" s="4"/>
      <c r="K4887" s="4"/>
      <c r="L4887" s="4"/>
      <c r="M4887" s="4"/>
      <c r="N4887" s="4"/>
      <c r="O4887" s="4"/>
      <c r="P4887" s="4"/>
      <c r="Q4887" s="4"/>
      <c r="R4887" s="4"/>
      <c r="S4887" s="4"/>
      <c r="T4887" s="4"/>
      <c r="U4887" s="4"/>
      <c r="V4887" s="4"/>
    </row>
    <row r="4888" spans="1:22" ht="38.25" x14ac:dyDescent="0.25">
      <c r="A4888" s="312" t="s">
        <v>2271</v>
      </c>
      <c r="B4888" s="145" t="s">
        <v>3302</v>
      </c>
      <c r="C4888" s="140">
        <v>2024</v>
      </c>
      <c r="D4888" s="332">
        <v>0.4</v>
      </c>
      <c r="E4888" s="55">
        <v>1</v>
      </c>
      <c r="F4888" s="434">
        <v>15</v>
      </c>
      <c r="G4888" s="305">
        <v>27.639610000000001</v>
      </c>
      <c r="H4888" s="289"/>
      <c r="I4888" s="4"/>
      <c r="J4888" s="4"/>
      <c r="K4888" s="4"/>
      <c r="L4888" s="4"/>
      <c r="M4888" s="4"/>
      <c r="N4888" s="4"/>
      <c r="O4888" s="4"/>
      <c r="P4888" s="4"/>
      <c r="Q4888" s="4"/>
      <c r="R4888" s="4"/>
      <c r="S4888" s="4"/>
      <c r="T4888" s="4"/>
      <c r="U4888" s="4"/>
      <c r="V4888" s="4"/>
    </row>
    <row r="4889" spans="1:22" ht="25.5" x14ac:dyDescent="0.25">
      <c r="A4889" s="312" t="s">
        <v>2271</v>
      </c>
      <c r="B4889" s="145" t="s">
        <v>3303</v>
      </c>
      <c r="C4889" s="140">
        <v>2024</v>
      </c>
      <c r="D4889" s="332">
        <v>0.4</v>
      </c>
      <c r="E4889" s="55">
        <v>1</v>
      </c>
      <c r="F4889" s="434">
        <v>15</v>
      </c>
      <c r="G4889" s="305">
        <v>28.166119999999999</v>
      </c>
      <c r="H4889" s="289"/>
      <c r="I4889" s="4"/>
      <c r="J4889" s="4"/>
      <c r="K4889" s="4"/>
      <c r="L4889" s="4"/>
      <c r="M4889" s="4"/>
      <c r="N4889" s="4"/>
      <c r="O4889" s="4"/>
      <c r="P4889" s="4"/>
      <c r="Q4889" s="4"/>
      <c r="R4889" s="4"/>
      <c r="S4889" s="4"/>
      <c r="T4889" s="4"/>
      <c r="U4889" s="4"/>
      <c r="V4889" s="4"/>
    </row>
    <row r="4890" spans="1:22" ht="25.5" x14ac:dyDescent="0.25">
      <c r="A4890" s="312" t="s">
        <v>2271</v>
      </c>
      <c r="B4890" s="145" t="s">
        <v>3304</v>
      </c>
      <c r="C4890" s="140">
        <v>2024</v>
      </c>
      <c r="D4890" s="332">
        <v>0.4</v>
      </c>
      <c r="E4890" s="55">
        <v>1</v>
      </c>
      <c r="F4890" s="434">
        <v>15</v>
      </c>
      <c r="G4890" s="305">
        <v>27.299939999999999</v>
      </c>
      <c r="H4890" s="289"/>
      <c r="I4890" s="4"/>
      <c r="J4890" s="4"/>
      <c r="K4890" s="4"/>
      <c r="L4890" s="4"/>
      <c r="M4890" s="4"/>
      <c r="N4890" s="4"/>
      <c r="O4890" s="4"/>
      <c r="P4890" s="4"/>
      <c r="Q4890" s="4"/>
      <c r="R4890" s="4"/>
      <c r="S4890" s="4"/>
      <c r="T4890" s="4"/>
      <c r="U4890" s="4"/>
      <c r="V4890" s="4"/>
    </row>
    <row r="4891" spans="1:22" ht="38.25" x14ac:dyDescent="0.25">
      <c r="A4891" s="312" t="s">
        <v>2271</v>
      </c>
      <c r="B4891" s="145" t="s">
        <v>3305</v>
      </c>
      <c r="C4891" s="140">
        <v>2024</v>
      </c>
      <c r="D4891" s="332">
        <v>0.4</v>
      </c>
      <c r="E4891" s="55">
        <v>1</v>
      </c>
      <c r="F4891" s="434">
        <v>15</v>
      </c>
      <c r="G4891" s="305">
        <v>27.299939999999999</v>
      </c>
      <c r="H4891" s="289"/>
      <c r="I4891" s="4"/>
      <c r="J4891" s="4"/>
      <c r="K4891" s="4"/>
      <c r="L4891" s="4"/>
      <c r="M4891" s="4"/>
      <c r="N4891" s="4"/>
      <c r="O4891" s="4"/>
      <c r="P4891" s="4"/>
      <c r="Q4891" s="4"/>
      <c r="R4891" s="4"/>
      <c r="S4891" s="4"/>
      <c r="T4891" s="4"/>
      <c r="U4891" s="4"/>
      <c r="V4891" s="4"/>
    </row>
    <row r="4892" spans="1:22" ht="25.5" x14ac:dyDescent="0.25">
      <c r="A4892" s="312" t="s">
        <v>2271</v>
      </c>
      <c r="B4892" s="145" t="s">
        <v>3306</v>
      </c>
      <c r="C4892" s="140">
        <v>2024</v>
      </c>
      <c r="D4892" s="332">
        <v>0.4</v>
      </c>
      <c r="E4892" s="55">
        <v>1</v>
      </c>
      <c r="F4892" s="434">
        <v>10</v>
      </c>
      <c r="G4892" s="305">
        <v>25.283770000000001</v>
      </c>
      <c r="H4892" s="289"/>
      <c r="I4892" s="4"/>
      <c r="J4892" s="4"/>
      <c r="K4892" s="4"/>
      <c r="L4892" s="4"/>
      <c r="M4892" s="4"/>
      <c r="N4892" s="4"/>
      <c r="O4892" s="4"/>
      <c r="P4892" s="4"/>
      <c r="Q4892" s="4"/>
      <c r="R4892" s="4"/>
      <c r="S4892" s="4"/>
      <c r="T4892" s="4"/>
      <c r="U4892" s="4"/>
      <c r="V4892" s="4"/>
    </row>
    <row r="4893" spans="1:22" ht="38.25" x14ac:dyDescent="0.25">
      <c r="A4893" s="312" t="s">
        <v>2271</v>
      </c>
      <c r="B4893" s="145" t="s">
        <v>3307</v>
      </c>
      <c r="C4893" s="140">
        <v>2024</v>
      </c>
      <c r="D4893" s="332">
        <v>0.4</v>
      </c>
      <c r="E4893" s="55">
        <v>1</v>
      </c>
      <c r="F4893" s="434">
        <v>15</v>
      </c>
      <c r="G4893" s="305">
        <v>28.166119999999999</v>
      </c>
      <c r="H4893" s="289"/>
      <c r="I4893" s="4"/>
      <c r="J4893" s="4"/>
      <c r="K4893" s="4"/>
      <c r="L4893" s="4"/>
      <c r="M4893" s="4"/>
      <c r="N4893" s="4"/>
      <c r="O4893" s="4"/>
      <c r="P4893" s="4"/>
      <c r="Q4893" s="4"/>
      <c r="R4893" s="4"/>
      <c r="S4893" s="4"/>
      <c r="T4893" s="4"/>
      <c r="U4893" s="4"/>
      <c r="V4893" s="4"/>
    </row>
    <row r="4894" spans="1:22" ht="38.25" x14ac:dyDescent="0.25">
      <c r="A4894" s="312" t="s">
        <v>2271</v>
      </c>
      <c r="B4894" s="145" t="s">
        <v>3308</v>
      </c>
      <c r="C4894" s="140">
        <v>2024</v>
      </c>
      <c r="D4894" s="332">
        <v>0.4</v>
      </c>
      <c r="E4894" s="55">
        <v>1</v>
      </c>
      <c r="F4894" s="434">
        <v>10</v>
      </c>
      <c r="G4894" s="305">
        <v>28.166119999999999</v>
      </c>
      <c r="H4894" s="289"/>
      <c r="I4894" s="4"/>
      <c r="J4894" s="4"/>
      <c r="K4894" s="4"/>
      <c r="L4894" s="4"/>
      <c r="M4894" s="4"/>
      <c r="N4894" s="4"/>
      <c r="O4894" s="4"/>
      <c r="P4894" s="4"/>
      <c r="Q4894" s="4"/>
      <c r="R4894" s="4"/>
      <c r="S4894" s="4"/>
      <c r="T4894" s="4"/>
      <c r="U4894" s="4"/>
      <c r="V4894" s="4"/>
    </row>
    <row r="4895" spans="1:22" ht="38.25" x14ac:dyDescent="0.25">
      <c r="A4895" s="312" t="s">
        <v>2271</v>
      </c>
      <c r="B4895" s="145" t="s">
        <v>3309</v>
      </c>
      <c r="C4895" s="140">
        <v>2024</v>
      </c>
      <c r="D4895" s="332">
        <v>0.4</v>
      </c>
      <c r="E4895" s="55">
        <v>1</v>
      </c>
      <c r="F4895" s="434">
        <v>15</v>
      </c>
      <c r="G4895" s="305">
        <v>28.166119999999999</v>
      </c>
      <c r="H4895" s="289"/>
      <c r="I4895" s="4"/>
      <c r="J4895" s="4"/>
      <c r="K4895" s="4"/>
      <c r="L4895" s="4"/>
      <c r="M4895" s="4"/>
      <c r="N4895" s="4"/>
      <c r="O4895" s="4"/>
      <c r="P4895" s="4"/>
      <c r="Q4895" s="4"/>
      <c r="R4895" s="4"/>
      <c r="S4895" s="4"/>
      <c r="T4895" s="4"/>
      <c r="U4895" s="4"/>
      <c r="V4895" s="4"/>
    </row>
    <row r="4896" spans="1:22" ht="38.25" x14ac:dyDescent="0.25">
      <c r="A4896" s="312" t="s">
        <v>2271</v>
      </c>
      <c r="B4896" s="145" t="s">
        <v>3310</v>
      </c>
      <c r="C4896" s="140">
        <v>2024</v>
      </c>
      <c r="D4896" s="332">
        <v>0.4</v>
      </c>
      <c r="E4896" s="55">
        <v>1</v>
      </c>
      <c r="F4896" s="434">
        <v>15</v>
      </c>
      <c r="G4896" s="305">
        <v>27.299939999999999</v>
      </c>
      <c r="H4896" s="289"/>
      <c r="I4896" s="4"/>
      <c r="J4896" s="4"/>
      <c r="K4896" s="4"/>
      <c r="L4896" s="4"/>
      <c r="M4896" s="4"/>
      <c r="N4896" s="4"/>
      <c r="O4896" s="4"/>
      <c r="P4896" s="4"/>
      <c r="Q4896" s="4"/>
      <c r="R4896" s="4"/>
      <c r="S4896" s="4"/>
      <c r="T4896" s="4"/>
      <c r="U4896" s="4"/>
      <c r="V4896" s="4"/>
    </row>
    <row r="4897" spans="1:22" ht="38.25" x14ac:dyDescent="0.25">
      <c r="A4897" s="312" t="s">
        <v>2271</v>
      </c>
      <c r="B4897" s="145" t="s">
        <v>3311</v>
      </c>
      <c r="C4897" s="140">
        <v>2024</v>
      </c>
      <c r="D4897" s="332">
        <v>0.4</v>
      </c>
      <c r="E4897" s="55">
        <v>1</v>
      </c>
      <c r="F4897" s="434">
        <v>15</v>
      </c>
      <c r="G4897" s="305">
        <v>27.299939999999999</v>
      </c>
      <c r="H4897" s="289"/>
      <c r="I4897" s="4"/>
      <c r="J4897" s="4"/>
      <c r="K4897" s="4"/>
      <c r="L4897" s="4"/>
      <c r="M4897" s="4"/>
      <c r="N4897" s="4"/>
      <c r="O4897" s="4"/>
      <c r="P4897" s="4"/>
      <c r="Q4897" s="4"/>
      <c r="R4897" s="4"/>
      <c r="S4897" s="4"/>
      <c r="T4897" s="4"/>
      <c r="U4897" s="4"/>
      <c r="V4897" s="4"/>
    </row>
    <row r="4898" spans="1:22" ht="38.25" x14ac:dyDescent="0.25">
      <c r="A4898" s="312" t="s">
        <v>2271</v>
      </c>
      <c r="B4898" s="145" t="s">
        <v>3312</v>
      </c>
      <c r="C4898" s="140">
        <v>2024</v>
      </c>
      <c r="D4898" s="332">
        <v>0.4</v>
      </c>
      <c r="E4898" s="55">
        <v>1</v>
      </c>
      <c r="F4898" s="434">
        <v>10</v>
      </c>
      <c r="G4898" s="305">
        <v>28.166119999999999</v>
      </c>
      <c r="H4898" s="289"/>
      <c r="I4898" s="4"/>
      <c r="J4898" s="4"/>
      <c r="K4898" s="4"/>
      <c r="L4898" s="4"/>
      <c r="M4898" s="4"/>
      <c r="N4898" s="4"/>
      <c r="O4898" s="4"/>
      <c r="P4898" s="4"/>
      <c r="Q4898" s="4"/>
      <c r="R4898" s="4"/>
      <c r="S4898" s="4"/>
      <c r="T4898" s="4"/>
      <c r="U4898" s="4"/>
      <c r="V4898" s="4"/>
    </row>
    <row r="4899" spans="1:22" ht="25.5" x14ac:dyDescent="0.25">
      <c r="A4899" s="312" t="s">
        <v>2271</v>
      </c>
      <c r="B4899" s="145" t="s">
        <v>3313</v>
      </c>
      <c r="C4899" s="140">
        <v>2024</v>
      </c>
      <c r="D4899" s="332">
        <v>0.4</v>
      </c>
      <c r="E4899" s="55">
        <v>1</v>
      </c>
      <c r="F4899" s="434">
        <v>15</v>
      </c>
      <c r="G4899" s="305">
        <v>28.166119999999999</v>
      </c>
      <c r="H4899" s="289"/>
      <c r="I4899" s="4"/>
      <c r="J4899" s="4"/>
      <c r="K4899" s="4"/>
      <c r="L4899" s="4"/>
      <c r="M4899" s="4"/>
      <c r="N4899" s="4"/>
      <c r="O4899" s="4"/>
      <c r="P4899" s="4"/>
      <c r="Q4899" s="4"/>
      <c r="R4899" s="4"/>
      <c r="S4899" s="4"/>
      <c r="T4899" s="4"/>
      <c r="U4899" s="4"/>
      <c r="V4899" s="4"/>
    </row>
    <row r="4900" spans="1:22" ht="25.5" x14ac:dyDescent="0.25">
      <c r="A4900" s="312" t="s">
        <v>2271</v>
      </c>
      <c r="B4900" s="145" t="s">
        <v>3314</v>
      </c>
      <c r="C4900" s="140">
        <v>2024</v>
      </c>
      <c r="D4900" s="332">
        <v>0.4</v>
      </c>
      <c r="E4900" s="55">
        <v>1</v>
      </c>
      <c r="F4900" s="434">
        <v>15</v>
      </c>
      <c r="G4900" s="305">
        <v>26.290659999999999</v>
      </c>
      <c r="H4900" s="289"/>
      <c r="I4900" s="4"/>
      <c r="J4900" s="4"/>
      <c r="K4900" s="4"/>
      <c r="L4900" s="4"/>
      <c r="M4900" s="4"/>
      <c r="N4900" s="4"/>
      <c r="O4900" s="4"/>
      <c r="P4900" s="4"/>
      <c r="Q4900" s="4"/>
      <c r="R4900" s="4"/>
      <c r="S4900" s="4"/>
      <c r="T4900" s="4"/>
      <c r="U4900" s="4"/>
      <c r="V4900" s="4"/>
    </row>
    <row r="4901" spans="1:22" ht="25.5" x14ac:dyDescent="0.25">
      <c r="A4901" s="312" t="s">
        <v>2271</v>
      </c>
      <c r="B4901" s="145" t="s">
        <v>3315</v>
      </c>
      <c r="C4901" s="140">
        <v>2024</v>
      </c>
      <c r="D4901" s="332">
        <v>0.4</v>
      </c>
      <c r="E4901" s="55">
        <v>1</v>
      </c>
      <c r="F4901" s="434">
        <v>15</v>
      </c>
      <c r="G4901" s="305">
        <v>27.440650000000002</v>
      </c>
      <c r="H4901" s="289"/>
      <c r="I4901" s="4"/>
      <c r="J4901" s="4"/>
      <c r="K4901" s="4"/>
      <c r="L4901" s="4"/>
      <c r="M4901" s="4"/>
      <c r="N4901" s="4"/>
      <c r="O4901" s="4"/>
      <c r="P4901" s="4"/>
      <c r="Q4901" s="4"/>
      <c r="R4901" s="4"/>
      <c r="S4901" s="4"/>
      <c r="T4901" s="4"/>
      <c r="U4901" s="4"/>
      <c r="V4901" s="4"/>
    </row>
    <row r="4902" spans="1:22" ht="51" x14ac:dyDescent="0.25">
      <c r="A4902" s="312" t="s">
        <v>2271</v>
      </c>
      <c r="B4902" s="145" t="s">
        <v>3316</v>
      </c>
      <c r="C4902" s="140">
        <v>2024</v>
      </c>
      <c r="D4902" s="339">
        <v>0.4</v>
      </c>
      <c r="E4902" s="55">
        <v>1</v>
      </c>
      <c r="F4902" s="434">
        <v>15</v>
      </c>
      <c r="G4902" s="305">
        <v>28.278410000000001</v>
      </c>
      <c r="H4902" s="289"/>
      <c r="I4902" s="4"/>
      <c r="J4902" s="4"/>
      <c r="K4902" s="4"/>
      <c r="L4902" s="4"/>
      <c r="M4902" s="4"/>
      <c r="N4902" s="4"/>
      <c r="O4902" s="4"/>
      <c r="P4902" s="4"/>
      <c r="Q4902" s="4"/>
      <c r="R4902" s="4"/>
      <c r="S4902" s="4"/>
      <c r="T4902" s="4"/>
      <c r="U4902" s="4"/>
      <c r="V4902" s="4"/>
    </row>
    <row r="4903" spans="1:22" ht="38.25" x14ac:dyDescent="0.25">
      <c r="A4903" s="312" t="s">
        <v>2271</v>
      </c>
      <c r="B4903" s="145" t="s">
        <v>3317</v>
      </c>
      <c r="C4903" s="172">
        <v>2024</v>
      </c>
      <c r="D4903" s="341">
        <v>0.4</v>
      </c>
      <c r="E4903" s="169">
        <v>1</v>
      </c>
      <c r="F4903" s="434">
        <v>10</v>
      </c>
      <c r="G4903" s="305">
        <v>28.261520000000001</v>
      </c>
      <c r="H4903" s="289"/>
      <c r="I4903" s="4"/>
      <c r="J4903" s="4"/>
      <c r="K4903" s="4"/>
      <c r="L4903" s="4"/>
      <c r="M4903" s="4"/>
      <c r="N4903" s="4"/>
      <c r="O4903" s="4"/>
      <c r="P4903" s="4"/>
      <c r="Q4903" s="4"/>
      <c r="R4903" s="4"/>
      <c r="S4903" s="4"/>
      <c r="T4903" s="4"/>
      <c r="U4903" s="4"/>
      <c r="V4903" s="4"/>
    </row>
    <row r="4904" spans="1:22" ht="25.5" x14ac:dyDescent="0.25">
      <c r="A4904" s="312" t="s">
        <v>2271</v>
      </c>
      <c r="B4904" s="145" t="s">
        <v>3318</v>
      </c>
      <c r="C4904" s="172">
        <v>2024</v>
      </c>
      <c r="D4904" s="341">
        <v>0.4</v>
      </c>
      <c r="E4904" s="169">
        <v>1</v>
      </c>
      <c r="F4904" s="434">
        <v>10</v>
      </c>
      <c r="G4904" s="305">
        <v>28.261520000000001</v>
      </c>
      <c r="H4904" s="289"/>
      <c r="I4904" s="4"/>
      <c r="J4904" s="4"/>
      <c r="K4904" s="4"/>
      <c r="L4904" s="4"/>
      <c r="M4904" s="4"/>
      <c r="N4904" s="4"/>
      <c r="O4904" s="4"/>
      <c r="P4904" s="4"/>
      <c r="Q4904" s="4"/>
      <c r="R4904" s="4"/>
      <c r="S4904" s="4"/>
      <c r="T4904" s="4"/>
      <c r="U4904" s="4"/>
      <c r="V4904" s="4"/>
    </row>
    <row r="4905" spans="1:22" ht="25.5" x14ac:dyDescent="0.25">
      <c r="A4905" s="312" t="s">
        <v>2271</v>
      </c>
      <c r="B4905" s="145" t="s">
        <v>3319</v>
      </c>
      <c r="C4905" s="172">
        <v>2024</v>
      </c>
      <c r="D4905" s="341">
        <v>0.4</v>
      </c>
      <c r="E4905" s="169">
        <v>1</v>
      </c>
      <c r="F4905" s="434">
        <v>5</v>
      </c>
      <c r="G4905" s="305">
        <v>27.395340000000001</v>
      </c>
      <c r="H4905" s="289"/>
      <c r="I4905" s="4"/>
      <c r="J4905" s="4"/>
      <c r="K4905" s="4"/>
      <c r="L4905" s="4"/>
      <c r="M4905" s="4"/>
      <c r="N4905" s="4"/>
      <c r="O4905" s="4"/>
      <c r="P4905" s="4"/>
      <c r="Q4905" s="4"/>
      <c r="R4905" s="4"/>
      <c r="S4905" s="4"/>
      <c r="T4905" s="4"/>
      <c r="U4905" s="4"/>
      <c r="V4905" s="4"/>
    </row>
    <row r="4906" spans="1:22" x14ac:dyDescent="0.25">
      <c r="A4906" s="312" t="s">
        <v>2271</v>
      </c>
      <c r="B4906" s="145" t="s">
        <v>3320</v>
      </c>
      <c r="C4906" s="172">
        <v>2024</v>
      </c>
      <c r="D4906" s="341">
        <v>0.4</v>
      </c>
      <c r="E4906" s="169">
        <v>1</v>
      </c>
      <c r="F4906" s="434">
        <v>10</v>
      </c>
      <c r="G4906" s="305">
        <v>27.395340000000001</v>
      </c>
      <c r="H4906" s="289"/>
      <c r="I4906" s="4"/>
      <c r="J4906" s="4"/>
      <c r="K4906" s="4"/>
      <c r="L4906" s="4"/>
      <c r="M4906" s="4"/>
      <c r="N4906" s="4"/>
      <c r="O4906" s="4"/>
      <c r="P4906" s="4"/>
      <c r="Q4906" s="4"/>
      <c r="R4906" s="4"/>
      <c r="S4906" s="4"/>
      <c r="T4906" s="4"/>
      <c r="U4906" s="4"/>
      <c r="V4906" s="4"/>
    </row>
    <row r="4907" spans="1:22" x14ac:dyDescent="0.25">
      <c r="A4907" s="312" t="s">
        <v>2271</v>
      </c>
      <c r="B4907" s="145" t="s">
        <v>3321</v>
      </c>
      <c r="C4907" s="172">
        <v>2024</v>
      </c>
      <c r="D4907" s="341">
        <v>0.4</v>
      </c>
      <c r="E4907" s="169">
        <v>1</v>
      </c>
      <c r="F4907" s="434">
        <v>15</v>
      </c>
      <c r="G4907" s="305">
        <v>27.395340000000001</v>
      </c>
      <c r="H4907" s="289"/>
      <c r="I4907" s="4"/>
      <c r="J4907" s="4"/>
      <c r="K4907" s="4"/>
      <c r="L4907" s="4"/>
      <c r="M4907" s="4"/>
      <c r="N4907" s="4"/>
      <c r="O4907" s="4"/>
      <c r="P4907" s="4"/>
      <c r="Q4907" s="4"/>
      <c r="R4907" s="4"/>
      <c r="S4907" s="4"/>
      <c r="T4907" s="4"/>
      <c r="U4907" s="4"/>
      <c r="V4907" s="4"/>
    </row>
    <row r="4908" spans="1:22" ht="38.25" x14ac:dyDescent="0.25">
      <c r="A4908" s="312" t="s">
        <v>2271</v>
      </c>
      <c r="B4908" s="145" t="s">
        <v>3322</v>
      </c>
      <c r="C4908" s="172">
        <v>2024</v>
      </c>
      <c r="D4908" s="341">
        <v>0.4</v>
      </c>
      <c r="E4908" s="169">
        <v>1</v>
      </c>
      <c r="F4908" s="434">
        <v>8</v>
      </c>
      <c r="G4908" s="305">
        <v>28.278560000000002</v>
      </c>
      <c r="H4908" s="289"/>
      <c r="I4908" s="4"/>
      <c r="J4908" s="4"/>
      <c r="K4908" s="4"/>
      <c r="L4908" s="4"/>
      <c r="M4908" s="4"/>
      <c r="N4908" s="4"/>
      <c r="O4908" s="4"/>
      <c r="P4908" s="4"/>
      <c r="Q4908" s="4"/>
      <c r="R4908" s="4"/>
      <c r="S4908" s="4"/>
      <c r="T4908" s="4"/>
      <c r="U4908" s="4"/>
      <c r="V4908" s="4"/>
    </row>
    <row r="4909" spans="1:22" ht="25.5" x14ac:dyDescent="0.25">
      <c r="A4909" s="312" t="s">
        <v>2271</v>
      </c>
      <c r="B4909" s="145" t="s">
        <v>3323</v>
      </c>
      <c r="C4909" s="172">
        <v>2024</v>
      </c>
      <c r="D4909" s="341">
        <v>0.4</v>
      </c>
      <c r="E4909" s="169">
        <v>1</v>
      </c>
      <c r="F4909" s="434">
        <v>15</v>
      </c>
      <c r="G4909" s="305">
        <v>41.475459999999998</v>
      </c>
      <c r="H4909" s="289"/>
      <c r="I4909" s="4"/>
      <c r="J4909" s="4"/>
      <c r="K4909" s="4"/>
      <c r="L4909" s="4"/>
      <c r="M4909" s="4"/>
      <c r="N4909" s="4"/>
      <c r="O4909" s="4"/>
      <c r="P4909" s="4"/>
      <c r="Q4909" s="4"/>
      <c r="R4909" s="4"/>
      <c r="S4909" s="4"/>
      <c r="T4909" s="4"/>
      <c r="U4909" s="4"/>
      <c r="V4909" s="4"/>
    </row>
    <row r="4910" spans="1:22" ht="38.25" x14ac:dyDescent="0.25">
      <c r="A4910" s="312" t="s">
        <v>2271</v>
      </c>
      <c r="B4910" s="145" t="s">
        <v>3324</v>
      </c>
      <c r="C4910" s="172">
        <v>2024</v>
      </c>
      <c r="D4910" s="341">
        <v>0.4</v>
      </c>
      <c r="E4910" s="169">
        <v>1</v>
      </c>
      <c r="F4910" s="434">
        <v>10</v>
      </c>
      <c r="G4910" s="305">
        <v>28.278560000000002</v>
      </c>
      <c r="H4910" s="289"/>
      <c r="I4910" s="4"/>
      <c r="J4910" s="4"/>
      <c r="K4910" s="4"/>
      <c r="L4910" s="4"/>
      <c r="M4910" s="4"/>
      <c r="N4910" s="4"/>
      <c r="O4910" s="4"/>
      <c r="P4910" s="4"/>
      <c r="Q4910" s="4"/>
      <c r="R4910" s="4"/>
      <c r="S4910" s="4"/>
      <c r="T4910" s="4"/>
      <c r="U4910" s="4"/>
      <c r="V4910" s="4"/>
    </row>
    <row r="4911" spans="1:22" ht="25.5" x14ac:dyDescent="0.25">
      <c r="A4911" s="312" t="s">
        <v>2271</v>
      </c>
      <c r="B4911" s="145" t="s">
        <v>3325</v>
      </c>
      <c r="C4911" s="172">
        <v>2024</v>
      </c>
      <c r="D4911" s="341">
        <v>0.4</v>
      </c>
      <c r="E4911" s="169">
        <v>1</v>
      </c>
      <c r="F4911" s="434">
        <v>10</v>
      </c>
      <c r="G4911" s="305">
        <v>27.412230000000001</v>
      </c>
      <c r="H4911" s="289"/>
      <c r="I4911" s="4"/>
      <c r="J4911" s="4"/>
      <c r="K4911" s="4"/>
      <c r="L4911" s="4"/>
      <c r="M4911" s="4"/>
      <c r="N4911" s="4"/>
      <c r="O4911" s="4"/>
      <c r="P4911" s="4"/>
      <c r="Q4911" s="4"/>
      <c r="R4911" s="4"/>
      <c r="S4911" s="4"/>
      <c r="T4911" s="4"/>
      <c r="U4911" s="4"/>
      <c r="V4911" s="4"/>
    </row>
    <row r="4912" spans="1:22" ht="25.5" x14ac:dyDescent="0.25">
      <c r="A4912" s="312" t="s">
        <v>2271</v>
      </c>
      <c r="B4912" s="145" t="s">
        <v>3326</v>
      </c>
      <c r="C4912" s="172">
        <v>2024</v>
      </c>
      <c r="D4912" s="341">
        <v>0.4</v>
      </c>
      <c r="E4912" s="169">
        <v>1</v>
      </c>
      <c r="F4912" s="434">
        <v>15</v>
      </c>
      <c r="G4912" s="305">
        <v>27.412230000000001</v>
      </c>
      <c r="H4912" s="289"/>
      <c r="I4912" s="4"/>
      <c r="J4912" s="4"/>
      <c r="K4912" s="4"/>
      <c r="L4912" s="4"/>
      <c r="M4912" s="4"/>
      <c r="N4912" s="4"/>
      <c r="O4912" s="4"/>
      <c r="P4912" s="4"/>
      <c r="Q4912" s="4"/>
      <c r="R4912" s="4"/>
      <c r="S4912" s="4"/>
      <c r="T4912" s="4"/>
      <c r="U4912" s="4"/>
      <c r="V4912" s="4"/>
    </row>
    <row r="4913" spans="1:22" ht="25.5" x14ac:dyDescent="0.25">
      <c r="A4913" s="312" t="s">
        <v>2271</v>
      </c>
      <c r="B4913" s="145" t="s">
        <v>3327</v>
      </c>
      <c r="C4913" s="172">
        <v>2024</v>
      </c>
      <c r="D4913" s="341">
        <v>0.4</v>
      </c>
      <c r="E4913" s="169">
        <v>1</v>
      </c>
      <c r="F4913" s="434">
        <v>150</v>
      </c>
      <c r="G4913" s="305">
        <v>72.539439999999999</v>
      </c>
      <c r="H4913" s="289"/>
      <c r="I4913" s="4"/>
      <c r="J4913" s="4"/>
      <c r="K4913" s="4"/>
      <c r="L4913" s="4"/>
      <c r="M4913" s="4"/>
      <c r="N4913" s="4"/>
      <c r="O4913" s="4"/>
      <c r="P4913" s="4"/>
      <c r="Q4913" s="4"/>
      <c r="R4913" s="4"/>
      <c r="S4913" s="4"/>
      <c r="T4913" s="4"/>
      <c r="U4913" s="4"/>
      <c r="V4913" s="4"/>
    </row>
    <row r="4914" spans="1:22" ht="25.5" x14ac:dyDescent="0.25">
      <c r="A4914" s="312" t="s">
        <v>2271</v>
      </c>
      <c r="B4914" s="145" t="s">
        <v>3328</v>
      </c>
      <c r="C4914" s="172">
        <v>2024</v>
      </c>
      <c r="D4914" s="341">
        <v>0.4</v>
      </c>
      <c r="E4914" s="169">
        <v>1</v>
      </c>
      <c r="F4914" s="434">
        <v>3</v>
      </c>
      <c r="G4914" s="305">
        <v>24.286099999999998</v>
      </c>
      <c r="H4914" s="289"/>
      <c r="I4914" s="4"/>
      <c r="J4914" s="4"/>
      <c r="K4914" s="4"/>
      <c r="L4914" s="4"/>
      <c r="M4914" s="4"/>
      <c r="N4914" s="4"/>
      <c r="O4914" s="4"/>
      <c r="P4914" s="4"/>
      <c r="Q4914" s="4"/>
      <c r="R4914" s="4"/>
      <c r="S4914" s="4"/>
      <c r="T4914" s="4"/>
      <c r="U4914" s="4"/>
      <c r="V4914" s="4"/>
    </row>
    <row r="4915" spans="1:22" ht="38.25" x14ac:dyDescent="0.25">
      <c r="A4915" s="312" t="s">
        <v>2271</v>
      </c>
      <c r="B4915" s="145" t="s">
        <v>3329</v>
      </c>
      <c r="C4915" s="172">
        <v>2024</v>
      </c>
      <c r="D4915" s="341">
        <v>0.4</v>
      </c>
      <c r="E4915" s="169">
        <v>1</v>
      </c>
      <c r="F4915" s="437">
        <v>15</v>
      </c>
      <c r="G4915" s="305">
        <v>23.768819999999998</v>
      </c>
      <c r="H4915" s="289"/>
      <c r="I4915" s="4"/>
      <c r="J4915" s="4"/>
      <c r="K4915" s="4"/>
      <c r="L4915" s="4"/>
      <c r="M4915" s="4"/>
      <c r="N4915" s="4"/>
      <c r="O4915" s="4"/>
      <c r="P4915" s="4"/>
      <c r="Q4915" s="4"/>
      <c r="R4915" s="4"/>
      <c r="S4915" s="4"/>
      <c r="T4915" s="4"/>
      <c r="U4915" s="4"/>
      <c r="V4915" s="4"/>
    </row>
    <row r="4916" spans="1:22" ht="25.5" x14ac:dyDescent="0.25">
      <c r="A4916" s="312" t="s">
        <v>2271</v>
      </c>
      <c r="B4916" s="145" t="s">
        <v>3330</v>
      </c>
      <c r="C4916" s="172">
        <v>2024</v>
      </c>
      <c r="D4916" s="341">
        <v>0.4</v>
      </c>
      <c r="E4916" s="169">
        <v>1</v>
      </c>
      <c r="F4916" s="440">
        <v>15</v>
      </c>
      <c r="G4916" s="305">
        <v>31.863119999999999</v>
      </c>
      <c r="H4916" s="289"/>
      <c r="I4916" s="4"/>
      <c r="J4916" s="4"/>
      <c r="K4916" s="4"/>
      <c r="L4916" s="4"/>
      <c r="M4916" s="4"/>
      <c r="N4916" s="4"/>
      <c r="O4916" s="4"/>
      <c r="P4916" s="4"/>
      <c r="Q4916" s="4"/>
      <c r="R4916" s="4"/>
      <c r="S4916" s="4"/>
      <c r="T4916" s="4"/>
      <c r="U4916" s="4"/>
      <c r="V4916" s="4"/>
    </row>
    <row r="4917" spans="1:22" ht="25.5" x14ac:dyDescent="0.25">
      <c r="A4917" s="312" t="s">
        <v>2271</v>
      </c>
      <c r="B4917" s="145" t="s">
        <v>3331</v>
      </c>
      <c r="C4917" s="172">
        <v>2024</v>
      </c>
      <c r="D4917" s="341">
        <v>0.4</v>
      </c>
      <c r="E4917" s="169">
        <v>1</v>
      </c>
      <c r="F4917" s="434">
        <v>7</v>
      </c>
      <c r="G4917" s="305">
        <v>27.218900000000001</v>
      </c>
      <c r="H4917" s="289"/>
      <c r="I4917" s="4"/>
      <c r="J4917" s="4"/>
      <c r="K4917" s="4"/>
      <c r="L4917" s="4"/>
      <c r="M4917" s="4"/>
      <c r="N4917" s="4"/>
      <c r="O4917" s="4"/>
      <c r="P4917" s="4"/>
      <c r="Q4917" s="4"/>
      <c r="R4917" s="4"/>
      <c r="S4917" s="4"/>
      <c r="T4917" s="4"/>
      <c r="U4917" s="4"/>
      <c r="V4917" s="4"/>
    </row>
    <row r="4918" spans="1:22" ht="38.25" x14ac:dyDescent="0.25">
      <c r="A4918" s="312" t="s">
        <v>2271</v>
      </c>
      <c r="B4918" s="145" t="s">
        <v>3332</v>
      </c>
      <c r="C4918" s="140">
        <v>2024</v>
      </c>
      <c r="D4918" s="340">
        <v>0.4</v>
      </c>
      <c r="E4918" s="55">
        <v>1</v>
      </c>
      <c r="F4918" s="434">
        <v>15</v>
      </c>
      <c r="G4918" s="305">
        <v>35.799990000000001</v>
      </c>
      <c r="H4918" s="289"/>
      <c r="I4918" s="4"/>
      <c r="J4918" s="4"/>
      <c r="K4918" s="4"/>
      <c r="L4918" s="4"/>
      <c r="M4918" s="4"/>
      <c r="N4918" s="4"/>
      <c r="O4918" s="4"/>
      <c r="P4918" s="4"/>
      <c r="Q4918" s="4"/>
      <c r="R4918" s="4"/>
      <c r="S4918" s="4"/>
      <c r="T4918" s="4"/>
      <c r="U4918" s="4"/>
      <c r="V4918" s="4"/>
    </row>
    <row r="4919" spans="1:22" ht="38.25" x14ac:dyDescent="0.25">
      <c r="A4919" s="312" t="s">
        <v>2271</v>
      </c>
      <c r="B4919" s="145" t="s">
        <v>3333</v>
      </c>
      <c r="C4919" s="140">
        <v>2024</v>
      </c>
      <c r="D4919" s="332">
        <v>0.4</v>
      </c>
      <c r="E4919" s="55">
        <v>1</v>
      </c>
      <c r="F4919" s="434">
        <v>5.5</v>
      </c>
      <c r="G4919" s="305">
        <v>28.911150000000003</v>
      </c>
      <c r="H4919" s="289"/>
      <c r="I4919" s="4"/>
      <c r="J4919" s="4"/>
      <c r="K4919" s="4"/>
      <c r="L4919" s="4"/>
      <c r="M4919" s="4"/>
      <c r="N4919" s="4"/>
      <c r="O4919" s="4"/>
      <c r="P4919" s="4"/>
      <c r="Q4919" s="4"/>
      <c r="R4919" s="4"/>
      <c r="S4919" s="4"/>
      <c r="T4919" s="4"/>
      <c r="U4919" s="4"/>
      <c r="V4919" s="4"/>
    </row>
    <row r="4920" spans="1:22" ht="38.25" x14ac:dyDescent="0.25">
      <c r="A4920" s="312" t="s">
        <v>2271</v>
      </c>
      <c r="B4920" s="145" t="s">
        <v>3334</v>
      </c>
      <c r="C4920" s="140">
        <v>2024</v>
      </c>
      <c r="D4920" s="332">
        <v>0.4</v>
      </c>
      <c r="E4920" s="55">
        <v>1</v>
      </c>
      <c r="F4920" s="434">
        <v>15</v>
      </c>
      <c r="G4920" s="305">
        <v>34.70778</v>
      </c>
      <c r="H4920" s="289"/>
      <c r="I4920" s="4"/>
      <c r="J4920" s="4"/>
      <c r="K4920" s="4"/>
      <c r="L4920" s="4"/>
      <c r="M4920" s="4"/>
      <c r="N4920" s="4"/>
      <c r="O4920" s="4"/>
      <c r="P4920" s="4"/>
      <c r="Q4920" s="4"/>
      <c r="R4920" s="4"/>
      <c r="S4920" s="4"/>
      <c r="T4920" s="4"/>
      <c r="U4920" s="4"/>
      <c r="V4920" s="4"/>
    </row>
    <row r="4921" spans="1:22" ht="25.5" x14ac:dyDescent="0.25">
      <c r="A4921" s="312" t="s">
        <v>2271</v>
      </c>
      <c r="B4921" s="145" t="s">
        <v>3335</v>
      </c>
      <c r="C4921" s="140">
        <v>2024</v>
      </c>
      <c r="D4921" s="332">
        <v>0.4</v>
      </c>
      <c r="E4921" s="55">
        <v>1</v>
      </c>
      <c r="F4921" s="434">
        <v>15</v>
      </c>
      <c r="G4921" s="305">
        <v>29.24607</v>
      </c>
      <c r="H4921" s="289"/>
      <c r="I4921" s="4"/>
      <c r="J4921" s="4"/>
      <c r="K4921" s="4"/>
      <c r="L4921" s="4"/>
      <c r="M4921" s="4"/>
      <c r="N4921" s="4"/>
      <c r="O4921" s="4"/>
      <c r="P4921" s="4"/>
      <c r="Q4921" s="4"/>
      <c r="R4921" s="4"/>
      <c r="S4921" s="4"/>
      <c r="T4921" s="4"/>
      <c r="U4921" s="4"/>
      <c r="V4921" s="4"/>
    </row>
    <row r="4922" spans="1:22" ht="25.5" x14ac:dyDescent="0.25">
      <c r="A4922" s="312" t="s">
        <v>2271</v>
      </c>
      <c r="B4922" s="145" t="s">
        <v>3336</v>
      </c>
      <c r="C4922" s="140">
        <v>2024</v>
      </c>
      <c r="D4922" s="332">
        <v>0.4</v>
      </c>
      <c r="E4922" s="55">
        <v>1</v>
      </c>
      <c r="F4922" s="434">
        <v>15</v>
      </c>
      <c r="G4922" s="305">
        <v>28.357939999999999</v>
      </c>
      <c r="H4922" s="289"/>
      <c r="I4922" s="4"/>
      <c r="J4922" s="4"/>
      <c r="K4922" s="4"/>
      <c r="L4922" s="4"/>
      <c r="M4922" s="4"/>
      <c r="N4922" s="4"/>
      <c r="O4922" s="4"/>
      <c r="P4922" s="4"/>
      <c r="Q4922" s="4"/>
      <c r="R4922" s="4"/>
      <c r="S4922" s="4"/>
      <c r="T4922" s="4"/>
      <c r="U4922" s="4"/>
      <c r="V4922" s="4"/>
    </row>
    <row r="4923" spans="1:22" ht="25.5" x14ac:dyDescent="0.25">
      <c r="A4923" s="312" t="s">
        <v>2271</v>
      </c>
      <c r="B4923" s="145" t="s">
        <v>3337</v>
      </c>
      <c r="C4923" s="140">
        <v>2024</v>
      </c>
      <c r="D4923" s="332">
        <v>0.4</v>
      </c>
      <c r="E4923" s="55">
        <v>1</v>
      </c>
      <c r="F4923" s="434">
        <v>7</v>
      </c>
      <c r="G4923" s="305">
        <v>28.671340000000001</v>
      </c>
      <c r="H4923" s="289"/>
      <c r="I4923" s="4"/>
      <c r="J4923" s="4"/>
      <c r="K4923" s="4"/>
      <c r="L4923" s="4"/>
      <c r="M4923" s="4"/>
      <c r="N4923" s="4"/>
      <c r="O4923" s="4"/>
      <c r="P4923" s="4"/>
      <c r="Q4923" s="4"/>
      <c r="R4923" s="4"/>
      <c r="S4923" s="4"/>
      <c r="T4923" s="4"/>
      <c r="U4923" s="4"/>
      <c r="V4923" s="4"/>
    </row>
    <row r="4924" spans="1:22" ht="25.5" x14ac:dyDescent="0.25">
      <c r="A4924" s="312" t="s">
        <v>2271</v>
      </c>
      <c r="B4924" s="145" t="s">
        <v>3338</v>
      </c>
      <c r="C4924" s="140">
        <v>2024</v>
      </c>
      <c r="D4924" s="332">
        <v>0.4</v>
      </c>
      <c r="E4924" s="55">
        <v>1</v>
      </c>
      <c r="F4924" s="434">
        <v>7</v>
      </c>
      <c r="G4924" s="305">
        <v>27.49108</v>
      </c>
      <c r="H4924" s="289"/>
      <c r="I4924" s="4"/>
      <c r="J4924" s="4"/>
      <c r="K4924" s="4"/>
      <c r="L4924" s="4"/>
      <c r="M4924" s="4"/>
      <c r="N4924" s="4"/>
      <c r="O4924" s="4"/>
      <c r="P4924" s="4"/>
      <c r="Q4924" s="4"/>
      <c r="R4924" s="4"/>
      <c r="S4924" s="4"/>
      <c r="T4924" s="4"/>
      <c r="U4924" s="4"/>
      <c r="V4924" s="4"/>
    </row>
    <row r="4925" spans="1:22" ht="38.25" x14ac:dyDescent="0.25">
      <c r="A4925" s="312" t="s">
        <v>2271</v>
      </c>
      <c r="B4925" s="145" t="s">
        <v>3339</v>
      </c>
      <c r="C4925" s="140">
        <v>2024</v>
      </c>
      <c r="D4925" s="332">
        <v>0.4</v>
      </c>
      <c r="E4925" s="55">
        <v>1</v>
      </c>
      <c r="F4925" s="434">
        <v>60</v>
      </c>
      <c r="G4925" s="305">
        <v>62.051900000000003</v>
      </c>
      <c r="H4925" s="289"/>
      <c r="I4925" s="4"/>
      <c r="J4925" s="4"/>
      <c r="K4925" s="4"/>
      <c r="L4925" s="4"/>
      <c r="M4925" s="4"/>
      <c r="N4925" s="4"/>
      <c r="O4925" s="4"/>
      <c r="P4925" s="4"/>
      <c r="Q4925" s="4"/>
      <c r="R4925" s="4"/>
      <c r="S4925" s="4"/>
      <c r="T4925" s="4"/>
      <c r="U4925" s="4"/>
      <c r="V4925" s="4"/>
    </row>
    <row r="4926" spans="1:22" ht="38.25" x14ac:dyDescent="0.25">
      <c r="A4926" s="312" t="s">
        <v>2271</v>
      </c>
      <c r="B4926" s="145" t="s">
        <v>3340</v>
      </c>
      <c r="C4926" s="140">
        <v>2024</v>
      </c>
      <c r="D4926" s="332">
        <v>0.4</v>
      </c>
      <c r="E4926" s="55">
        <v>1</v>
      </c>
      <c r="F4926" s="434">
        <v>15</v>
      </c>
      <c r="G4926" s="305">
        <v>25.75789</v>
      </c>
      <c r="H4926" s="289"/>
      <c r="I4926" s="4"/>
      <c r="J4926" s="4"/>
      <c r="K4926" s="4"/>
      <c r="L4926" s="4"/>
      <c r="M4926" s="4"/>
      <c r="N4926" s="4"/>
      <c r="O4926" s="4"/>
      <c r="P4926" s="4"/>
      <c r="Q4926" s="4"/>
      <c r="R4926" s="4"/>
      <c r="S4926" s="4"/>
      <c r="T4926" s="4"/>
      <c r="U4926" s="4"/>
      <c r="V4926" s="4"/>
    </row>
    <row r="4927" spans="1:22" ht="25.5" x14ac:dyDescent="0.25">
      <c r="A4927" s="312" t="s">
        <v>2271</v>
      </c>
      <c r="B4927" s="145" t="s">
        <v>3341</v>
      </c>
      <c r="C4927" s="140">
        <v>2024</v>
      </c>
      <c r="D4927" s="353">
        <v>0.38</v>
      </c>
      <c r="E4927" s="55">
        <v>1</v>
      </c>
      <c r="F4927" s="434">
        <v>25</v>
      </c>
      <c r="G4927" s="305">
        <v>26.518630000000002</v>
      </c>
      <c r="H4927" s="289"/>
      <c r="I4927" s="4"/>
      <c r="J4927" s="4"/>
      <c r="K4927" s="4"/>
      <c r="L4927" s="4"/>
      <c r="M4927" s="4"/>
      <c r="N4927" s="4"/>
      <c r="O4927" s="4"/>
      <c r="P4927" s="4"/>
      <c r="Q4927" s="4"/>
      <c r="R4927" s="4"/>
      <c r="S4927" s="4"/>
      <c r="T4927" s="4"/>
      <c r="U4927" s="4"/>
      <c r="V4927" s="4"/>
    </row>
    <row r="4928" spans="1:22" ht="25.5" x14ac:dyDescent="0.25">
      <c r="A4928" s="312" t="s">
        <v>2271</v>
      </c>
      <c r="B4928" s="145" t="s">
        <v>3342</v>
      </c>
      <c r="C4928" s="140">
        <v>2024</v>
      </c>
      <c r="D4928" s="353">
        <v>0.38</v>
      </c>
      <c r="E4928" s="55">
        <v>1</v>
      </c>
      <c r="F4928" s="434">
        <v>15</v>
      </c>
      <c r="G4928" s="305">
        <v>30.16864</v>
      </c>
      <c r="H4928" s="289"/>
      <c r="I4928" s="4"/>
      <c r="J4928" s="4"/>
      <c r="K4928" s="4"/>
      <c r="L4928" s="4"/>
      <c r="M4928" s="4"/>
      <c r="N4928" s="4"/>
      <c r="O4928" s="4"/>
      <c r="P4928" s="4"/>
      <c r="Q4928" s="4"/>
      <c r="R4928" s="4"/>
      <c r="S4928" s="4"/>
      <c r="T4928" s="4"/>
      <c r="U4928" s="4"/>
      <c r="V4928" s="4"/>
    </row>
    <row r="4929" spans="1:22" ht="25.5" x14ac:dyDescent="0.25">
      <c r="A4929" s="312" t="s">
        <v>2271</v>
      </c>
      <c r="B4929" s="145" t="s">
        <v>3343</v>
      </c>
      <c r="C4929" s="140">
        <v>2024</v>
      </c>
      <c r="D4929" s="332">
        <v>0.4</v>
      </c>
      <c r="E4929" s="55">
        <v>1</v>
      </c>
      <c r="F4929" s="434">
        <v>5</v>
      </c>
      <c r="G4929" s="305">
        <v>25.51857</v>
      </c>
      <c r="H4929" s="289"/>
      <c r="I4929" s="4"/>
      <c r="J4929" s="4"/>
      <c r="K4929" s="4"/>
      <c r="L4929" s="4"/>
      <c r="M4929" s="4"/>
      <c r="N4929" s="4"/>
      <c r="O4929" s="4"/>
      <c r="P4929" s="4"/>
      <c r="Q4929" s="4"/>
      <c r="R4929" s="4"/>
      <c r="S4929" s="4"/>
      <c r="T4929" s="4"/>
      <c r="U4929" s="4"/>
      <c r="V4929" s="4"/>
    </row>
    <row r="4930" spans="1:22" ht="25.5" x14ac:dyDescent="0.25">
      <c r="A4930" s="312" t="s">
        <v>2271</v>
      </c>
      <c r="B4930" s="145" t="s">
        <v>3344</v>
      </c>
      <c r="C4930" s="140">
        <v>2024</v>
      </c>
      <c r="D4930" s="332">
        <v>0.4</v>
      </c>
      <c r="E4930" s="55">
        <v>1</v>
      </c>
      <c r="F4930" s="434">
        <v>72.7</v>
      </c>
      <c r="G4930" s="305">
        <v>31.704519999999999</v>
      </c>
      <c r="H4930" s="289"/>
      <c r="I4930" s="4"/>
      <c r="J4930" s="4"/>
      <c r="K4930" s="4"/>
      <c r="L4930" s="4"/>
      <c r="M4930" s="4"/>
      <c r="N4930" s="4"/>
      <c r="O4930" s="4"/>
      <c r="P4930" s="4"/>
      <c r="Q4930" s="4"/>
      <c r="R4930" s="4"/>
      <c r="S4930" s="4"/>
      <c r="T4930" s="4"/>
      <c r="U4930" s="4"/>
      <c r="V4930" s="4"/>
    </row>
    <row r="4931" spans="1:22" ht="38.25" x14ac:dyDescent="0.25">
      <c r="A4931" s="312" t="s">
        <v>2271</v>
      </c>
      <c r="B4931" s="145" t="s">
        <v>3345</v>
      </c>
      <c r="C4931" s="140">
        <v>2024</v>
      </c>
      <c r="D4931" s="332">
        <v>0.4</v>
      </c>
      <c r="E4931" s="55">
        <v>1</v>
      </c>
      <c r="F4931" s="434">
        <v>10</v>
      </c>
      <c r="G4931" s="305">
        <v>30.194580000000002</v>
      </c>
      <c r="H4931" s="289"/>
      <c r="I4931" s="4"/>
      <c r="J4931" s="4"/>
      <c r="K4931" s="4"/>
      <c r="L4931" s="4"/>
      <c r="M4931" s="4"/>
      <c r="N4931" s="4"/>
      <c r="O4931" s="4"/>
      <c r="P4931" s="4"/>
      <c r="Q4931" s="4"/>
      <c r="R4931" s="4"/>
      <c r="S4931" s="4"/>
      <c r="T4931" s="4"/>
      <c r="U4931" s="4"/>
      <c r="V4931" s="4"/>
    </row>
    <row r="4932" spans="1:22" ht="38.25" x14ac:dyDescent="0.25">
      <c r="A4932" s="312" t="s">
        <v>2271</v>
      </c>
      <c r="B4932" s="145" t="s">
        <v>3346</v>
      </c>
      <c r="C4932" s="140">
        <v>2024</v>
      </c>
      <c r="D4932" s="332">
        <v>0.4</v>
      </c>
      <c r="E4932" s="55">
        <v>1</v>
      </c>
      <c r="F4932" s="434">
        <v>5</v>
      </c>
      <c r="G4932" s="305">
        <v>29.59376</v>
      </c>
      <c r="H4932" s="289"/>
      <c r="I4932" s="4"/>
      <c r="J4932" s="4"/>
      <c r="K4932" s="4"/>
      <c r="L4932" s="4"/>
      <c r="M4932" s="4"/>
      <c r="N4932" s="4"/>
      <c r="O4932" s="4"/>
      <c r="P4932" s="4"/>
      <c r="Q4932" s="4"/>
      <c r="R4932" s="4"/>
      <c r="S4932" s="4"/>
      <c r="T4932" s="4"/>
      <c r="U4932" s="4"/>
      <c r="V4932" s="4"/>
    </row>
    <row r="4933" spans="1:22" x14ac:dyDescent="0.25">
      <c r="A4933" s="312" t="s">
        <v>2271</v>
      </c>
      <c r="B4933" s="145" t="s">
        <v>3347</v>
      </c>
      <c r="C4933" s="140">
        <v>2024</v>
      </c>
      <c r="D4933" s="332">
        <v>0.4</v>
      </c>
      <c r="E4933" s="55">
        <v>1</v>
      </c>
      <c r="F4933" s="434">
        <v>10</v>
      </c>
      <c r="G4933" s="305">
        <v>31.236840000000001</v>
      </c>
      <c r="H4933" s="289"/>
      <c r="I4933" s="4"/>
      <c r="J4933" s="4"/>
      <c r="K4933" s="4"/>
      <c r="L4933" s="4"/>
      <c r="M4933" s="4"/>
      <c r="N4933" s="4"/>
      <c r="O4933" s="4"/>
      <c r="P4933" s="4"/>
      <c r="Q4933" s="4"/>
      <c r="R4933" s="4"/>
      <c r="S4933" s="4"/>
      <c r="T4933" s="4"/>
      <c r="U4933" s="4"/>
      <c r="V4933" s="4"/>
    </row>
    <row r="4934" spans="1:22" ht="38.25" x14ac:dyDescent="0.25">
      <c r="A4934" s="312" t="s">
        <v>2271</v>
      </c>
      <c r="B4934" s="145" t="s">
        <v>3348</v>
      </c>
      <c r="C4934" s="140">
        <v>2024</v>
      </c>
      <c r="D4934" s="332">
        <v>0.4</v>
      </c>
      <c r="E4934" s="55">
        <v>1</v>
      </c>
      <c r="F4934" s="434">
        <v>5</v>
      </c>
      <c r="G4934" s="305">
        <v>29.599679999999999</v>
      </c>
      <c r="H4934" s="289"/>
      <c r="I4934" s="4"/>
      <c r="J4934" s="4"/>
      <c r="K4934" s="4"/>
      <c r="L4934" s="4"/>
      <c r="M4934" s="4"/>
      <c r="N4934" s="4"/>
      <c r="O4934" s="4"/>
      <c r="P4934" s="4"/>
      <c r="Q4934" s="4"/>
      <c r="R4934" s="4"/>
      <c r="S4934" s="4"/>
      <c r="T4934" s="4"/>
      <c r="U4934" s="4"/>
      <c r="V4934" s="4"/>
    </row>
    <row r="4935" spans="1:22" ht="51" x14ac:dyDescent="0.25">
      <c r="A4935" s="312" t="s">
        <v>2271</v>
      </c>
      <c r="B4935" s="145" t="s">
        <v>3349</v>
      </c>
      <c r="C4935" s="140">
        <v>2024</v>
      </c>
      <c r="D4935" s="332">
        <v>0.4</v>
      </c>
      <c r="E4935" s="55">
        <v>1</v>
      </c>
      <c r="F4935" s="434">
        <v>15</v>
      </c>
      <c r="G4935" s="305">
        <v>31.482029999999998</v>
      </c>
      <c r="H4935" s="289"/>
      <c r="I4935" s="4"/>
      <c r="J4935" s="4"/>
      <c r="K4935" s="4"/>
      <c r="L4935" s="4"/>
      <c r="M4935" s="4"/>
      <c r="N4935" s="4"/>
      <c r="O4935" s="4"/>
      <c r="P4935" s="4"/>
      <c r="Q4935" s="4"/>
      <c r="R4935" s="4"/>
      <c r="S4935" s="4"/>
      <c r="T4935" s="4"/>
      <c r="U4935" s="4"/>
      <c r="V4935" s="4"/>
    </row>
    <row r="4936" spans="1:22" ht="38.25" x14ac:dyDescent="0.25">
      <c r="A4936" s="312" t="s">
        <v>2271</v>
      </c>
      <c r="B4936" s="145" t="s">
        <v>3350</v>
      </c>
      <c r="C4936" s="140">
        <v>2024</v>
      </c>
      <c r="D4936" s="332">
        <v>0.4</v>
      </c>
      <c r="E4936" s="55">
        <v>1</v>
      </c>
      <c r="F4936" s="434">
        <v>10</v>
      </c>
      <c r="G4936" s="305">
        <v>41.673029999999997</v>
      </c>
      <c r="H4936" s="289"/>
      <c r="I4936" s="4"/>
      <c r="J4936" s="4"/>
      <c r="K4936" s="4"/>
      <c r="L4936" s="4"/>
      <c r="M4936" s="4"/>
      <c r="N4936" s="4"/>
      <c r="O4936" s="4"/>
      <c r="P4936" s="4"/>
      <c r="Q4936" s="4"/>
      <c r="R4936" s="4"/>
      <c r="S4936" s="4"/>
      <c r="T4936" s="4"/>
      <c r="U4936" s="4"/>
      <c r="V4936" s="4"/>
    </row>
    <row r="4937" spans="1:22" ht="38.25" x14ac:dyDescent="0.25">
      <c r="A4937" s="312" t="s">
        <v>2271</v>
      </c>
      <c r="B4937" s="145" t="s">
        <v>3351</v>
      </c>
      <c r="C4937" s="140">
        <v>2024</v>
      </c>
      <c r="D4937" s="332">
        <v>0.4</v>
      </c>
      <c r="E4937" s="55">
        <v>1</v>
      </c>
      <c r="F4937" s="434">
        <v>10</v>
      </c>
      <c r="G4937" s="305">
        <v>37.53051</v>
      </c>
      <c r="H4937" s="289"/>
      <c r="I4937" s="4"/>
      <c r="J4937" s="4"/>
      <c r="K4937" s="4"/>
      <c r="L4937" s="4"/>
      <c r="M4937" s="4"/>
      <c r="N4937" s="4"/>
      <c r="O4937" s="4"/>
      <c r="P4937" s="4"/>
      <c r="Q4937" s="4"/>
      <c r="R4937" s="4"/>
      <c r="S4937" s="4"/>
      <c r="T4937" s="4"/>
      <c r="U4937" s="4"/>
      <c r="V4937" s="4"/>
    </row>
    <row r="4938" spans="1:22" ht="38.25" x14ac:dyDescent="0.25">
      <c r="A4938" s="312" t="s">
        <v>2271</v>
      </c>
      <c r="B4938" s="145" t="s">
        <v>3352</v>
      </c>
      <c r="C4938" s="140">
        <v>2024</v>
      </c>
      <c r="D4938" s="332">
        <v>0.4</v>
      </c>
      <c r="E4938" s="55">
        <v>1</v>
      </c>
      <c r="F4938" s="434">
        <v>5</v>
      </c>
      <c r="G4938" s="305">
        <v>36.100970000000004</v>
      </c>
      <c r="H4938" s="289"/>
      <c r="I4938" s="4"/>
      <c r="J4938" s="4"/>
      <c r="K4938" s="4"/>
      <c r="L4938" s="4"/>
      <c r="M4938" s="4"/>
      <c r="N4938" s="4"/>
      <c r="O4938" s="4"/>
      <c r="P4938" s="4"/>
      <c r="Q4938" s="4"/>
      <c r="R4938" s="4"/>
      <c r="S4938" s="4"/>
      <c r="T4938" s="4"/>
      <c r="U4938" s="4"/>
      <c r="V4938" s="4"/>
    </row>
    <row r="4939" spans="1:22" ht="25.5" x14ac:dyDescent="0.25">
      <c r="A4939" s="312" t="s">
        <v>2271</v>
      </c>
      <c r="B4939" s="145" t="s">
        <v>3353</v>
      </c>
      <c r="C4939" s="140">
        <v>2024</v>
      </c>
      <c r="D4939" s="332">
        <v>0.4</v>
      </c>
      <c r="E4939" s="55">
        <v>1</v>
      </c>
      <c r="F4939" s="434">
        <v>10</v>
      </c>
      <c r="G4939" s="305">
        <v>37.507160000000006</v>
      </c>
      <c r="H4939" s="289"/>
      <c r="I4939" s="4"/>
      <c r="J4939" s="4"/>
      <c r="K4939" s="4"/>
      <c r="L4939" s="4"/>
      <c r="M4939" s="4"/>
      <c r="N4939" s="4"/>
      <c r="O4939" s="4"/>
      <c r="P4939" s="4"/>
      <c r="Q4939" s="4"/>
      <c r="R4939" s="4"/>
      <c r="S4939" s="4"/>
      <c r="T4939" s="4"/>
      <c r="U4939" s="4"/>
      <c r="V4939" s="4"/>
    </row>
    <row r="4940" spans="1:22" ht="51" x14ac:dyDescent="0.25">
      <c r="A4940" s="312" t="s">
        <v>2271</v>
      </c>
      <c r="B4940" s="145" t="s">
        <v>3354</v>
      </c>
      <c r="C4940" s="140">
        <v>2024</v>
      </c>
      <c r="D4940" s="332">
        <v>0.4</v>
      </c>
      <c r="E4940" s="55">
        <v>1</v>
      </c>
      <c r="F4940" s="434">
        <v>15</v>
      </c>
      <c r="G4940" s="305">
        <v>26.990970000000001</v>
      </c>
      <c r="H4940" s="289"/>
      <c r="I4940" s="4"/>
      <c r="J4940" s="4"/>
      <c r="K4940" s="4"/>
      <c r="L4940" s="4"/>
      <c r="M4940" s="4"/>
      <c r="N4940" s="4"/>
      <c r="O4940" s="4"/>
      <c r="P4940" s="4"/>
      <c r="Q4940" s="4"/>
      <c r="R4940" s="4"/>
      <c r="S4940" s="4"/>
      <c r="T4940" s="4"/>
      <c r="U4940" s="4"/>
      <c r="V4940" s="4"/>
    </row>
    <row r="4941" spans="1:22" ht="38.25" x14ac:dyDescent="0.25">
      <c r="A4941" s="312" t="s">
        <v>2271</v>
      </c>
      <c r="B4941" s="146" t="s">
        <v>3355</v>
      </c>
      <c r="C4941" s="140">
        <v>2024</v>
      </c>
      <c r="D4941" s="353">
        <v>0.38</v>
      </c>
      <c r="E4941" s="55">
        <v>1</v>
      </c>
      <c r="F4941" s="434">
        <v>15</v>
      </c>
      <c r="G4941" s="305">
        <v>66.82538000000001</v>
      </c>
      <c r="H4941" s="289"/>
      <c r="I4941" s="4"/>
      <c r="J4941" s="4"/>
      <c r="K4941" s="4"/>
      <c r="L4941" s="4"/>
      <c r="M4941" s="4"/>
      <c r="N4941" s="4"/>
      <c r="O4941" s="4"/>
      <c r="P4941" s="4"/>
      <c r="Q4941" s="4"/>
      <c r="R4941" s="4"/>
      <c r="S4941" s="4"/>
      <c r="T4941" s="4"/>
      <c r="U4941" s="4"/>
      <c r="V4941" s="4"/>
    </row>
    <row r="4942" spans="1:22" ht="25.5" x14ac:dyDescent="0.25">
      <c r="A4942" s="174" t="s">
        <v>2271</v>
      </c>
      <c r="B4942" s="146" t="s">
        <v>3356</v>
      </c>
      <c r="C4942" s="140">
        <v>2024</v>
      </c>
      <c r="D4942" s="332">
        <v>0.4</v>
      </c>
      <c r="E4942" s="55">
        <v>1</v>
      </c>
      <c r="F4942" s="434">
        <v>15</v>
      </c>
      <c r="G4942" s="305">
        <v>28.290740000000003</v>
      </c>
      <c r="H4942" s="289"/>
      <c r="I4942" s="4"/>
      <c r="J4942" s="4"/>
      <c r="K4942" s="4"/>
      <c r="L4942" s="4"/>
      <c r="M4942" s="4"/>
      <c r="N4942" s="4"/>
      <c r="O4942" s="4"/>
      <c r="P4942" s="4"/>
      <c r="Q4942" s="4"/>
      <c r="R4942" s="4"/>
      <c r="S4942" s="4"/>
      <c r="T4942" s="4"/>
      <c r="U4942" s="4"/>
      <c r="V4942" s="4"/>
    </row>
    <row r="4943" spans="1:22" ht="25.5" x14ac:dyDescent="0.25">
      <c r="A4943" s="175" t="s">
        <v>2271</v>
      </c>
      <c r="B4943" s="146" t="s">
        <v>3357</v>
      </c>
      <c r="C4943" s="140">
        <v>2024</v>
      </c>
      <c r="D4943" s="332">
        <v>0.4</v>
      </c>
      <c r="E4943" s="55">
        <v>1</v>
      </c>
      <c r="F4943" s="434">
        <v>15</v>
      </c>
      <c r="G4943" s="305">
        <v>28.328040000000001</v>
      </c>
      <c r="H4943" s="289"/>
      <c r="I4943" s="4"/>
      <c r="J4943" s="4"/>
      <c r="K4943" s="4"/>
      <c r="L4943" s="4"/>
      <c r="M4943" s="4"/>
      <c r="N4943" s="4"/>
      <c r="O4943" s="4"/>
      <c r="P4943" s="4"/>
      <c r="Q4943" s="4"/>
      <c r="R4943" s="4"/>
      <c r="S4943" s="4"/>
      <c r="T4943" s="4"/>
      <c r="U4943" s="4"/>
      <c r="V4943" s="4"/>
    </row>
    <row r="4944" spans="1:22" ht="38.25" x14ac:dyDescent="0.25">
      <c r="A4944" s="175" t="s">
        <v>2271</v>
      </c>
      <c r="B4944" s="146" t="s">
        <v>3358</v>
      </c>
      <c r="C4944" s="140">
        <v>2024</v>
      </c>
      <c r="D4944" s="353">
        <v>0.38</v>
      </c>
      <c r="E4944" s="55">
        <v>1</v>
      </c>
      <c r="F4944" s="434">
        <v>15</v>
      </c>
      <c r="G4944" s="305">
        <v>28.306570000000001</v>
      </c>
      <c r="H4944" s="289"/>
      <c r="I4944" s="4"/>
      <c r="J4944" s="4"/>
      <c r="K4944" s="4"/>
      <c r="L4944" s="4"/>
      <c r="M4944" s="4"/>
      <c r="N4944" s="4"/>
      <c r="O4944" s="4"/>
      <c r="P4944" s="4"/>
      <c r="Q4944" s="4"/>
      <c r="R4944" s="4"/>
      <c r="S4944" s="4"/>
      <c r="T4944" s="4"/>
      <c r="U4944" s="4"/>
      <c r="V4944" s="4"/>
    </row>
    <row r="4945" spans="1:22" ht="38.25" x14ac:dyDescent="0.25">
      <c r="A4945" s="175" t="s">
        <v>2271</v>
      </c>
      <c r="B4945" s="146" t="s">
        <v>3359</v>
      </c>
      <c r="C4945" s="140">
        <v>2024</v>
      </c>
      <c r="D4945" s="332">
        <v>0.4</v>
      </c>
      <c r="E4945" s="55">
        <v>1</v>
      </c>
      <c r="F4945" s="434">
        <v>3</v>
      </c>
      <c r="G4945" s="305">
        <v>29.135159999999999</v>
      </c>
      <c r="H4945" s="289"/>
      <c r="I4945" s="4"/>
      <c r="J4945" s="4"/>
      <c r="K4945" s="4"/>
      <c r="L4945" s="4"/>
      <c r="M4945" s="4"/>
      <c r="N4945" s="4"/>
      <c r="O4945" s="4"/>
      <c r="P4945" s="4"/>
      <c r="Q4945" s="4"/>
      <c r="R4945" s="4"/>
      <c r="S4945" s="4"/>
      <c r="T4945" s="4"/>
      <c r="U4945" s="4"/>
      <c r="V4945" s="4"/>
    </row>
    <row r="4946" spans="1:22" ht="25.5" x14ac:dyDescent="0.25">
      <c r="A4946" s="175" t="s">
        <v>2271</v>
      </c>
      <c r="B4946" s="146" t="s">
        <v>3360</v>
      </c>
      <c r="C4946" s="140">
        <v>2024</v>
      </c>
      <c r="D4946" s="332">
        <v>0.4</v>
      </c>
      <c r="E4946" s="55">
        <v>1</v>
      </c>
      <c r="F4946" s="434">
        <v>5</v>
      </c>
      <c r="G4946" s="305">
        <v>29.172900000000002</v>
      </c>
      <c r="H4946" s="289"/>
      <c r="I4946" s="4"/>
      <c r="J4946" s="4"/>
      <c r="K4946" s="4"/>
      <c r="L4946" s="4"/>
      <c r="M4946" s="4"/>
      <c r="N4946" s="4"/>
      <c r="O4946" s="4"/>
      <c r="P4946" s="4"/>
      <c r="Q4946" s="4"/>
      <c r="R4946" s="4"/>
      <c r="S4946" s="4"/>
      <c r="T4946" s="4"/>
      <c r="U4946" s="4"/>
      <c r="V4946" s="4"/>
    </row>
    <row r="4947" spans="1:22" ht="38.25" x14ac:dyDescent="0.25">
      <c r="A4947" s="175" t="s">
        <v>2271</v>
      </c>
      <c r="B4947" s="146" t="s">
        <v>3361</v>
      </c>
      <c r="C4947" s="140">
        <v>2024</v>
      </c>
      <c r="D4947" s="332">
        <v>0.4</v>
      </c>
      <c r="E4947" s="55">
        <v>1</v>
      </c>
      <c r="F4947" s="434">
        <v>15</v>
      </c>
      <c r="G4947" s="305">
        <v>27.83202</v>
      </c>
      <c r="H4947" s="289"/>
      <c r="I4947" s="4"/>
      <c r="J4947" s="4"/>
      <c r="K4947" s="4"/>
      <c r="L4947" s="4"/>
      <c r="M4947" s="4"/>
      <c r="N4947" s="4"/>
      <c r="O4947" s="4"/>
      <c r="P4947" s="4"/>
      <c r="Q4947" s="4"/>
      <c r="R4947" s="4"/>
      <c r="S4947" s="4"/>
      <c r="T4947" s="4"/>
      <c r="U4947" s="4"/>
      <c r="V4947" s="4"/>
    </row>
    <row r="4948" spans="1:22" x14ac:dyDescent="0.25">
      <c r="A4948" s="175" t="s">
        <v>2271</v>
      </c>
      <c r="B4948" s="146" t="s">
        <v>3362</v>
      </c>
      <c r="C4948" s="140">
        <v>2024</v>
      </c>
      <c r="D4948" s="332">
        <v>0.4</v>
      </c>
      <c r="E4948" s="55">
        <v>1</v>
      </c>
      <c r="F4948" s="434">
        <v>15</v>
      </c>
      <c r="G4948" s="305">
        <v>28.328040000000001</v>
      </c>
      <c r="H4948" s="289"/>
      <c r="I4948" s="4"/>
      <c r="J4948" s="4"/>
      <c r="K4948" s="4"/>
      <c r="L4948" s="4"/>
      <c r="M4948" s="4"/>
      <c r="N4948" s="4"/>
      <c r="O4948" s="4"/>
      <c r="P4948" s="4"/>
      <c r="Q4948" s="4"/>
      <c r="R4948" s="4"/>
      <c r="S4948" s="4"/>
      <c r="T4948" s="4"/>
      <c r="U4948" s="4"/>
      <c r="V4948" s="4"/>
    </row>
    <row r="4949" spans="1:22" ht="38.25" x14ac:dyDescent="0.25">
      <c r="A4949" s="175" t="s">
        <v>2271</v>
      </c>
      <c r="B4949" s="146" t="s">
        <v>3363</v>
      </c>
      <c r="C4949" s="140">
        <v>2024</v>
      </c>
      <c r="D4949" s="353">
        <v>0.38</v>
      </c>
      <c r="E4949" s="55">
        <v>1</v>
      </c>
      <c r="F4949" s="434">
        <v>15</v>
      </c>
      <c r="G4949" s="305">
        <v>28.504150000000003</v>
      </c>
      <c r="H4949" s="289"/>
      <c r="I4949" s="4"/>
      <c r="J4949" s="4"/>
      <c r="K4949" s="4"/>
      <c r="L4949" s="4"/>
      <c r="M4949" s="4"/>
      <c r="N4949" s="4"/>
      <c r="O4949" s="4"/>
      <c r="P4949" s="4"/>
      <c r="Q4949" s="4"/>
      <c r="R4949" s="4"/>
      <c r="S4949" s="4"/>
      <c r="T4949" s="4"/>
      <c r="U4949" s="4"/>
      <c r="V4949" s="4"/>
    </row>
    <row r="4950" spans="1:22" ht="38.25" x14ac:dyDescent="0.25">
      <c r="A4950" s="175" t="s">
        <v>2271</v>
      </c>
      <c r="B4950" s="146" t="s">
        <v>3364</v>
      </c>
      <c r="C4950" s="140">
        <v>2024</v>
      </c>
      <c r="D4950" s="332">
        <v>0.4</v>
      </c>
      <c r="E4950" s="55">
        <v>1</v>
      </c>
      <c r="F4950" s="434">
        <v>15</v>
      </c>
      <c r="G4950" s="305">
        <v>28.91112</v>
      </c>
      <c r="H4950" s="289"/>
      <c r="I4950" s="4"/>
      <c r="J4950" s="4"/>
      <c r="K4950" s="4"/>
      <c r="L4950" s="4"/>
      <c r="M4950" s="4"/>
      <c r="N4950" s="4"/>
      <c r="O4950" s="4"/>
      <c r="P4950" s="4"/>
      <c r="Q4950" s="4"/>
      <c r="R4950" s="4"/>
      <c r="S4950" s="4"/>
      <c r="T4950" s="4"/>
      <c r="U4950" s="4"/>
      <c r="V4950" s="4"/>
    </row>
    <row r="4951" spans="1:22" ht="51" x14ac:dyDescent="0.25">
      <c r="A4951" s="175" t="s">
        <v>2271</v>
      </c>
      <c r="B4951" s="146" t="s">
        <v>3365</v>
      </c>
      <c r="C4951" s="140">
        <v>2024</v>
      </c>
      <c r="D4951" s="332">
        <v>0.4</v>
      </c>
      <c r="E4951" s="55">
        <v>1</v>
      </c>
      <c r="F4951" s="434">
        <v>15</v>
      </c>
      <c r="G4951" s="305">
        <v>28.53613</v>
      </c>
      <c r="H4951" s="289"/>
      <c r="I4951" s="4"/>
      <c r="J4951" s="4"/>
      <c r="K4951" s="4"/>
      <c r="L4951" s="4"/>
      <c r="M4951" s="4"/>
      <c r="N4951" s="4"/>
      <c r="O4951" s="4"/>
      <c r="P4951" s="4"/>
      <c r="Q4951" s="4"/>
      <c r="R4951" s="4"/>
      <c r="S4951" s="4"/>
      <c r="T4951" s="4"/>
      <c r="U4951" s="4"/>
      <c r="V4951" s="4"/>
    </row>
    <row r="4952" spans="1:22" ht="38.25" x14ac:dyDescent="0.25">
      <c r="A4952" s="175" t="s">
        <v>2271</v>
      </c>
      <c r="B4952" s="146" t="s">
        <v>3366</v>
      </c>
      <c r="C4952" s="148">
        <v>2024</v>
      </c>
      <c r="D4952" s="355">
        <v>0.38</v>
      </c>
      <c r="E4952" s="150">
        <v>1</v>
      </c>
      <c r="F4952" s="434">
        <v>10</v>
      </c>
      <c r="G4952" s="305">
        <v>31.459949999999999</v>
      </c>
      <c r="H4952" s="289"/>
      <c r="I4952" s="4"/>
      <c r="J4952" s="4"/>
      <c r="K4952" s="4"/>
      <c r="L4952" s="4"/>
      <c r="M4952" s="4"/>
      <c r="N4952" s="4"/>
      <c r="O4952" s="4"/>
      <c r="P4952" s="4"/>
      <c r="Q4952" s="4"/>
      <c r="R4952" s="4"/>
      <c r="S4952" s="4"/>
      <c r="T4952" s="4"/>
      <c r="U4952" s="4"/>
      <c r="V4952" s="4"/>
    </row>
    <row r="4953" spans="1:22" ht="38.25" x14ac:dyDescent="0.25">
      <c r="A4953" s="175" t="s">
        <v>2271</v>
      </c>
      <c r="B4953" s="354" t="s">
        <v>3367</v>
      </c>
      <c r="C4953" s="103">
        <v>2024</v>
      </c>
      <c r="D4953" s="356">
        <v>0.38</v>
      </c>
      <c r="E4953" s="338">
        <v>1</v>
      </c>
      <c r="F4953" s="445">
        <v>15</v>
      </c>
      <c r="G4953" s="305">
        <v>30.524849999999997</v>
      </c>
      <c r="H4953" s="289"/>
      <c r="I4953" s="4"/>
      <c r="J4953" s="4"/>
      <c r="K4953" s="4"/>
      <c r="L4953" s="4"/>
      <c r="M4953" s="4"/>
      <c r="N4953" s="4"/>
      <c r="O4953" s="4"/>
      <c r="P4953" s="4"/>
      <c r="Q4953" s="4"/>
      <c r="R4953" s="4"/>
      <c r="S4953" s="4"/>
      <c r="T4953" s="4"/>
      <c r="U4953" s="4"/>
      <c r="V4953" s="4"/>
    </row>
    <row r="4954" spans="1:22" ht="38.25" x14ac:dyDescent="0.25">
      <c r="A4954" s="175" t="s">
        <v>2271</v>
      </c>
      <c r="B4954" s="354" t="s">
        <v>3368</v>
      </c>
      <c r="C4954" s="103">
        <v>2024</v>
      </c>
      <c r="D4954" s="341">
        <v>0.4</v>
      </c>
      <c r="E4954" s="338">
        <v>1</v>
      </c>
      <c r="F4954" s="445">
        <v>15</v>
      </c>
      <c r="G4954" s="305">
        <v>31.511700000000001</v>
      </c>
      <c r="H4954" s="289"/>
      <c r="I4954" s="4"/>
      <c r="J4954" s="4"/>
      <c r="K4954" s="4"/>
      <c r="L4954" s="4"/>
      <c r="M4954" s="4"/>
      <c r="N4954" s="4"/>
      <c r="O4954" s="4"/>
      <c r="P4954" s="4"/>
      <c r="Q4954" s="4"/>
      <c r="R4954" s="4"/>
      <c r="S4954" s="4"/>
      <c r="T4954" s="4"/>
      <c r="U4954" s="4"/>
      <c r="V4954" s="4"/>
    </row>
    <row r="4955" spans="1:22" x14ac:dyDescent="0.25">
      <c r="A4955" s="175" t="s">
        <v>2271</v>
      </c>
      <c r="B4955" s="146" t="s">
        <v>3369</v>
      </c>
      <c r="C4955" s="179">
        <v>2024</v>
      </c>
      <c r="D4955" s="340">
        <v>0.4</v>
      </c>
      <c r="E4955" s="166">
        <v>1</v>
      </c>
      <c r="F4955" s="434">
        <v>10</v>
      </c>
      <c r="G4955" s="305">
        <v>37.403160000000007</v>
      </c>
      <c r="H4955" s="289"/>
      <c r="I4955" s="4"/>
      <c r="J4955" s="4"/>
      <c r="K4955" s="4"/>
      <c r="L4955" s="4"/>
      <c r="M4955" s="4"/>
      <c r="N4955" s="4"/>
      <c r="O4955" s="4"/>
      <c r="P4955" s="4"/>
      <c r="Q4955" s="4"/>
      <c r="R4955" s="4"/>
      <c r="S4955" s="4"/>
      <c r="T4955" s="4"/>
      <c r="U4955" s="4"/>
      <c r="V4955" s="4"/>
    </row>
    <row r="4956" spans="1:22" ht="25.5" x14ac:dyDescent="0.25">
      <c r="A4956" s="175" t="s">
        <v>2271</v>
      </c>
      <c r="B4956" s="146" t="s">
        <v>3370</v>
      </c>
      <c r="C4956" s="140">
        <v>2024</v>
      </c>
      <c r="D4956" s="332">
        <v>0.4</v>
      </c>
      <c r="E4956" s="55">
        <v>1</v>
      </c>
      <c r="F4956" s="434">
        <v>10</v>
      </c>
      <c r="G4956" s="305">
        <v>26.857330000000001</v>
      </c>
      <c r="H4956" s="289"/>
      <c r="I4956" s="4"/>
      <c r="J4956" s="4"/>
      <c r="K4956" s="4"/>
      <c r="L4956" s="4"/>
      <c r="M4956" s="4"/>
      <c r="N4956" s="4"/>
      <c r="O4956" s="4"/>
      <c r="P4956" s="4"/>
      <c r="Q4956" s="4"/>
      <c r="R4956" s="4"/>
      <c r="S4956" s="4"/>
      <c r="T4956" s="4"/>
      <c r="U4956" s="4"/>
      <c r="V4956" s="4"/>
    </row>
    <row r="4957" spans="1:22" ht="38.25" x14ac:dyDescent="0.25">
      <c r="A4957" s="175" t="s">
        <v>2271</v>
      </c>
      <c r="B4957" s="319" t="s">
        <v>3371</v>
      </c>
      <c r="C4957" s="314">
        <v>2024</v>
      </c>
      <c r="D4957" s="333">
        <v>0.4</v>
      </c>
      <c r="E4957" s="167">
        <v>1</v>
      </c>
      <c r="F4957" s="446">
        <v>15</v>
      </c>
      <c r="G4957" s="461">
        <v>27.668560000000003</v>
      </c>
      <c r="H4957" s="289"/>
      <c r="I4957" s="4"/>
      <c r="J4957" s="4"/>
      <c r="K4957" s="4"/>
      <c r="L4957" s="4"/>
      <c r="M4957" s="4"/>
      <c r="N4957" s="4"/>
      <c r="O4957" s="4"/>
      <c r="P4957" s="4"/>
      <c r="Q4957" s="4"/>
      <c r="R4957" s="4"/>
      <c r="S4957" s="4"/>
      <c r="T4957" s="4"/>
      <c r="U4957" s="4"/>
      <c r="V4957" s="4"/>
    </row>
    <row r="4958" spans="1:22" x14ac:dyDescent="0.25">
      <c r="A4958" s="3"/>
      <c r="B4958" s="4"/>
      <c r="C4958" s="6"/>
      <c r="D4958" s="6"/>
      <c r="E4958" s="5"/>
      <c r="F4958" s="430"/>
      <c r="G4958" s="449"/>
      <c r="H4958" s="278"/>
      <c r="I4958" s="4"/>
      <c r="J4958" s="4"/>
      <c r="K4958" s="4"/>
      <c r="L4958" s="4"/>
      <c r="M4958" s="4"/>
      <c r="N4958" s="4"/>
      <c r="O4958" s="4"/>
      <c r="P4958" s="4"/>
      <c r="Q4958" s="4"/>
      <c r="R4958" s="4"/>
      <c r="S4958" s="4"/>
      <c r="T4958" s="4"/>
      <c r="U4958" s="4"/>
      <c r="V4958" s="4"/>
    </row>
    <row r="4959" spans="1:22" x14ac:dyDescent="0.25">
      <c r="A4959" s="3"/>
      <c r="B4959" s="4"/>
      <c r="C4959" s="6"/>
      <c r="D4959" s="6"/>
      <c r="E4959" s="5"/>
      <c r="F4959" s="430"/>
      <c r="G4959" s="449"/>
      <c r="H4959" s="278"/>
      <c r="I4959" s="4"/>
      <c r="J4959" s="4"/>
      <c r="K4959" s="4"/>
      <c r="L4959" s="4"/>
      <c r="M4959" s="4"/>
      <c r="N4959" s="4"/>
      <c r="O4959" s="4"/>
      <c r="P4959" s="4"/>
      <c r="Q4959" s="4"/>
      <c r="R4959" s="4"/>
      <c r="S4959" s="4"/>
      <c r="T4959" s="4"/>
      <c r="U4959" s="4"/>
      <c r="V4959" s="4"/>
    </row>
    <row r="4960" spans="1:22" x14ac:dyDescent="0.25">
      <c r="A4960" s="3"/>
      <c r="B4960" s="4"/>
      <c r="C4960" s="6"/>
      <c r="D4960" s="6"/>
      <c r="E4960" s="5"/>
      <c r="F4960" s="430"/>
      <c r="G4960" s="449"/>
      <c r="H4960" s="278"/>
      <c r="I4960" s="4"/>
      <c r="J4960" s="4"/>
      <c r="K4960" s="4"/>
      <c r="L4960" s="4"/>
      <c r="M4960" s="4"/>
      <c r="N4960" s="4"/>
      <c r="O4960" s="4"/>
      <c r="P4960" s="4"/>
      <c r="Q4960" s="4"/>
      <c r="R4960" s="4"/>
      <c r="S4960" s="4"/>
      <c r="T4960" s="4"/>
      <c r="U4960" s="4"/>
      <c r="V4960" s="4"/>
    </row>
    <row r="4961" spans="1:22" x14ac:dyDescent="0.25">
      <c r="A4961" s="3"/>
      <c r="B4961" s="4"/>
      <c r="C4961" s="6"/>
      <c r="D4961" s="6"/>
      <c r="E4961" s="5"/>
      <c r="F4961" s="430"/>
      <c r="G4961" s="449"/>
      <c r="H4961" s="278"/>
      <c r="I4961" s="4"/>
      <c r="J4961" s="4"/>
      <c r="K4961" s="4"/>
      <c r="L4961" s="4"/>
      <c r="M4961" s="4"/>
      <c r="N4961" s="4"/>
      <c r="O4961" s="4"/>
      <c r="P4961" s="4"/>
      <c r="Q4961" s="4"/>
      <c r="R4961" s="4"/>
      <c r="S4961" s="4"/>
      <c r="T4961" s="4"/>
      <c r="U4961" s="4"/>
      <c r="V4961" s="4"/>
    </row>
    <row r="4962" spans="1:22" x14ac:dyDescent="0.25">
      <c r="A4962" s="3"/>
      <c r="B4962" s="4"/>
      <c r="C4962" s="6"/>
      <c r="D4962" s="6"/>
      <c r="E4962" s="5"/>
      <c r="F4962" s="430"/>
      <c r="G4962" s="449"/>
      <c r="H4962" s="278"/>
      <c r="I4962" s="4"/>
      <c r="J4962" s="4"/>
      <c r="K4962" s="4"/>
      <c r="L4962" s="4"/>
      <c r="M4962" s="4"/>
      <c r="N4962" s="4"/>
      <c r="O4962" s="4"/>
      <c r="P4962" s="4"/>
      <c r="Q4962" s="4"/>
      <c r="R4962" s="4"/>
      <c r="S4962" s="4"/>
      <c r="T4962" s="4"/>
      <c r="U4962" s="4"/>
      <c r="V4962" s="4"/>
    </row>
    <row r="4963" spans="1:22" x14ac:dyDescent="0.25">
      <c r="A4963" s="3"/>
      <c r="B4963" s="4"/>
      <c r="C4963" s="6"/>
      <c r="D4963" s="6"/>
      <c r="E4963" s="5"/>
      <c r="F4963" s="430"/>
      <c r="G4963" s="449"/>
      <c r="H4963" s="278"/>
      <c r="I4963" s="4"/>
      <c r="J4963" s="4"/>
      <c r="K4963" s="4"/>
      <c r="L4963" s="4"/>
      <c r="M4963" s="4"/>
      <c r="N4963" s="4"/>
      <c r="O4963" s="4"/>
      <c r="P4963" s="4"/>
      <c r="Q4963" s="4"/>
      <c r="R4963" s="4"/>
      <c r="S4963" s="4"/>
      <c r="T4963" s="4"/>
      <c r="U4963" s="4"/>
      <c r="V4963" s="4"/>
    </row>
    <row r="4964" spans="1:22" x14ac:dyDescent="0.25">
      <c r="A4964" s="3"/>
      <c r="B4964" s="4"/>
      <c r="C4964" s="6"/>
      <c r="D4964" s="6"/>
      <c r="E4964" s="5"/>
      <c r="F4964" s="430"/>
      <c r="G4964" s="449"/>
      <c r="H4964" s="278"/>
      <c r="I4964" s="4"/>
      <c r="J4964" s="4"/>
      <c r="K4964" s="4"/>
      <c r="L4964" s="4"/>
      <c r="M4964" s="4"/>
      <c r="N4964" s="4"/>
      <c r="O4964" s="4"/>
      <c r="P4964" s="4"/>
      <c r="Q4964" s="4"/>
      <c r="R4964" s="4"/>
      <c r="S4964" s="4"/>
      <c r="T4964" s="4"/>
      <c r="U4964" s="4"/>
      <c r="V4964" s="4"/>
    </row>
    <row r="4965" spans="1:22" x14ac:dyDescent="0.25">
      <c r="A4965" s="3"/>
      <c r="B4965" s="4"/>
      <c r="C4965" s="6"/>
      <c r="D4965" s="6"/>
      <c r="E4965" s="5"/>
      <c r="F4965" s="430"/>
      <c r="G4965" s="449"/>
      <c r="H4965" s="278"/>
      <c r="I4965" s="4"/>
      <c r="J4965" s="4"/>
      <c r="K4965" s="4"/>
      <c r="L4965" s="4"/>
      <c r="M4965" s="4"/>
      <c r="N4965" s="4"/>
      <c r="O4965" s="4"/>
      <c r="P4965" s="4"/>
      <c r="Q4965" s="4"/>
      <c r="R4965" s="4"/>
      <c r="S4965" s="4"/>
      <c r="T4965" s="4"/>
      <c r="U4965" s="4"/>
      <c r="V4965" s="4"/>
    </row>
    <row r="4966" spans="1:22" x14ac:dyDescent="0.25">
      <c r="A4966" s="3"/>
      <c r="B4966" s="4"/>
      <c r="C4966" s="6"/>
      <c r="D4966" s="6"/>
      <c r="E4966" s="5"/>
      <c r="F4966" s="430"/>
      <c r="G4966" s="449"/>
      <c r="H4966" s="278"/>
      <c r="I4966" s="4"/>
      <c r="J4966" s="4"/>
      <c r="K4966" s="4"/>
      <c r="L4966" s="4"/>
      <c r="M4966" s="4"/>
      <c r="N4966" s="4"/>
      <c r="O4966" s="4"/>
      <c r="P4966" s="4"/>
      <c r="Q4966" s="4"/>
      <c r="R4966" s="4"/>
      <c r="S4966" s="4"/>
      <c r="T4966" s="4"/>
      <c r="U4966" s="4"/>
      <c r="V4966" s="4"/>
    </row>
    <row r="4967" spans="1:22" x14ac:dyDescent="0.25">
      <c r="A4967" s="3"/>
      <c r="B4967" s="4"/>
      <c r="C4967" s="6"/>
      <c r="D4967" s="6"/>
      <c r="E4967" s="5"/>
      <c r="F4967" s="430"/>
      <c r="G4967" s="449"/>
      <c r="H4967" s="278"/>
      <c r="I4967" s="4"/>
      <c r="J4967" s="4"/>
      <c r="K4967" s="4"/>
      <c r="L4967" s="4"/>
      <c r="M4967" s="4"/>
      <c r="N4967" s="4"/>
      <c r="O4967" s="4"/>
      <c r="P4967" s="4"/>
      <c r="Q4967" s="4"/>
      <c r="R4967" s="4"/>
      <c r="S4967" s="4"/>
      <c r="T4967" s="4"/>
      <c r="U4967" s="4"/>
      <c r="V4967" s="4"/>
    </row>
    <row r="4968" spans="1:22" x14ac:dyDescent="0.25">
      <c r="A4968" s="3"/>
      <c r="B4968" s="4"/>
      <c r="C4968" s="6"/>
      <c r="D4968" s="6"/>
      <c r="E4968" s="5"/>
      <c r="F4968" s="430"/>
      <c r="G4968" s="449"/>
      <c r="H4968" s="278"/>
      <c r="I4968" s="4"/>
      <c r="J4968" s="4"/>
      <c r="K4968" s="4"/>
      <c r="L4968" s="4"/>
      <c r="M4968" s="4"/>
      <c r="N4968" s="4"/>
      <c r="O4968" s="4"/>
      <c r="P4968" s="4"/>
      <c r="Q4968" s="4"/>
      <c r="R4968" s="4"/>
      <c r="S4968" s="4"/>
      <c r="T4968" s="4"/>
      <c r="U4968" s="4"/>
      <c r="V4968" s="4"/>
    </row>
  </sheetData>
  <mergeCells count="5">
    <mergeCell ref="F2:G2"/>
    <mergeCell ref="A3:G3"/>
    <mergeCell ref="G1385:G1386"/>
    <mergeCell ref="G3181:G3182"/>
    <mergeCell ref="E3469:E3471"/>
  </mergeCells>
  <pageMargins left="1.1023622047244095" right="0.31496062992125984" top="0.74803149606299213" bottom="0.74803149606299213" header="0" footer="0.19685039370078741"/>
  <pageSetup paperSize="9" scale="36" fitToHeight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5" zoomScale="85" zoomScaleNormal="85" workbookViewId="0">
      <selection activeCell="M28" sqref="M28"/>
    </sheetView>
  </sheetViews>
  <sheetFormatPr defaultRowHeight="15" x14ac:dyDescent="0.25"/>
  <cols>
    <col min="3" max="3" width="85.140625" customWidth="1"/>
    <col min="4" max="7" width="18.140625" customWidth="1"/>
  </cols>
  <sheetData>
    <row r="1" spans="1:10" ht="15.75" x14ac:dyDescent="0.25">
      <c r="A1" s="180"/>
      <c r="B1" s="362"/>
      <c r="C1" s="362"/>
      <c r="D1" s="180"/>
      <c r="E1" s="180"/>
      <c r="F1" s="181"/>
      <c r="G1" s="182"/>
      <c r="H1" s="180"/>
      <c r="I1" s="180"/>
      <c r="J1" s="180"/>
    </row>
    <row r="2" spans="1:10" ht="15.75" x14ac:dyDescent="0.25">
      <c r="A2" s="180"/>
      <c r="B2" s="180"/>
      <c r="C2" s="180"/>
      <c r="D2" s="180"/>
      <c r="E2" s="363" t="s">
        <v>3372</v>
      </c>
      <c r="F2" s="363"/>
      <c r="G2" s="180"/>
      <c r="H2" s="180"/>
      <c r="I2" s="180"/>
      <c r="J2" s="180"/>
    </row>
    <row r="3" spans="1:10" ht="52.5" customHeight="1" x14ac:dyDescent="0.25">
      <c r="A3" s="180"/>
      <c r="B3" s="180"/>
      <c r="C3" s="180"/>
      <c r="D3" s="180"/>
      <c r="E3" s="364" t="s">
        <v>1</v>
      </c>
      <c r="F3" s="364"/>
      <c r="G3" s="364"/>
      <c r="H3" s="180"/>
      <c r="I3" s="180"/>
      <c r="J3" s="180"/>
    </row>
    <row r="4" spans="1:10" ht="15.75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56.25" customHeight="1" x14ac:dyDescent="0.25">
      <c r="A5" s="180"/>
      <c r="B5" s="365" t="s">
        <v>3843</v>
      </c>
      <c r="C5" s="365"/>
      <c r="D5" s="365"/>
      <c r="E5" s="365"/>
      <c r="F5" s="365"/>
      <c r="G5" s="365"/>
      <c r="H5" s="180"/>
      <c r="I5" s="180"/>
      <c r="J5" s="180"/>
    </row>
    <row r="6" spans="1:10" ht="38.25" customHeight="1" x14ac:dyDescent="0.25">
      <c r="A6" s="184"/>
      <c r="B6" s="366" t="s">
        <v>3373</v>
      </c>
      <c r="C6" s="368" t="s">
        <v>3374</v>
      </c>
      <c r="D6" s="370" t="s">
        <v>3375</v>
      </c>
      <c r="E6" s="371"/>
      <c r="F6" s="372"/>
      <c r="G6" s="368" t="s">
        <v>3376</v>
      </c>
      <c r="H6" s="180"/>
      <c r="I6" s="180"/>
      <c r="J6" s="180"/>
    </row>
    <row r="7" spans="1:10" ht="64.5" customHeight="1" x14ac:dyDescent="0.25">
      <c r="A7" s="180"/>
      <c r="B7" s="367"/>
      <c r="C7" s="369"/>
      <c r="D7" s="187" t="s">
        <v>3377</v>
      </c>
      <c r="E7" s="187" t="s">
        <v>3378</v>
      </c>
      <c r="F7" s="187" t="s">
        <v>3379</v>
      </c>
      <c r="G7" s="369"/>
      <c r="H7" s="180"/>
      <c r="I7" s="180"/>
      <c r="J7" s="180"/>
    </row>
    <row r="8" spans="1:10" ht="18" customHeight="1" x14ac:dyDescent="0.25">
      <c r="A8" s="184"/>
      <c r="B8" s="188">
        <v>1</v>
      </c>
      <c r="C8" s="188">
        <v>2</v>
      </c>
      <c r="D8" s="188">
        <v>3</v>
      </c>
      <c r="E8" s="188">
        <v>4</v>
      </c>
      <c r="F8" s="188">
        <v>5</v>
      </c>
      <c r="G8" s="188">
        <v>6</v>
      </c>
      <c r="H8" s="180"/>
      <c r="I8" s="180"/>
      <c r="J8" s="180"/>
    </row>
    <row r="9" spans="1:10" ht="21.75" customHeight="1" x14ac:dyDescent="0.25">
      <c r="A9" s="184"/>
      <c r="B9" s="188">
        <v>1</v>
      </c>
      <c r="C9" s="189" t="s">
        <v>3380</v>
      </c>
      <c r="D9" s="190">
        <v>10096036.523290267</v>
      </c>
      <c r="E9" s="190">
        <v>2047</v>
      </c>
      <c r="F9" s="190">
        <v>81732.19</v>
      </c>
      <c r="G9" s="190">
        <v>4932.1135922277808</v>
      </c>
      <c r="H9" s="180"/>
      <c r="I9" s="180"/>
      <c r="J9" s="191"/>
    </row>
    <row r="10" spans="1:10" ht="21.75" customHeight="1" x14ac:dyDescent="0.25">
      <c r="A10" s="184"/>
      <c r="B10" s="188">
        <v>2</v>
      </c>
      <c r="C10" s="189" t="s">
        <v>3381</v>
      </c>
      <c r="D10" s="190"/>
      <c r="E10" s="190"/>
      <c r="F10" s="190"/>
      <c r="G10" s="190"/>
      <c r="H10" s="180"/>
      <c r="I10" s="180"/>
      <c r="J10" s="191"/>
    </row>
    <row r="11" spans="1:10" ht="61.5" customHeight="1" x14ac:dyDescent="0.25">
      <c r="A11" s="184"/>
      <c r="B11" s="188" t="s">
        <v>1660</v>
      </c>
      <c r="C11" s="192" t="s">
        <v>3382</v>
      </c>
      <c r="D11" s="190">
        <v>17314207.073706705</v>
      </c>
      <c r="E11" s="190">
        <v>1993</v>
      </c>
      <c r="F11" s="190">
        <v>29411.85</v>
      </c>
      <c r="G11" s="190">
        <v>8687.5098212276498</v>
      </c>
      <c r="H11" s="180"/>
      <c r="I11" s="180"/>
      <c r="J11" s="180"/>
    </row>
    <row r="12" spans="1:10" ht="56.25" customHeight="1" x14ac:dyDescent="0.25">
      <c r="A12" s="184"/>
      <c r="B12" s="188" t="s">
        <v>3383</v>
      </c>
      <c r="C12" s="193" t="s">
        <v>3384</v>
      </c>
      <c r="D12" s="190">
        <v>576178.88538171176</v>
      </c>
      <c r="E12" s="190">
        <v>54</v>
      </c>
      <c r="F12" s="190">
        <v>52320.340000000004</v>
      </c>
      <c r="G12" s="190">
        <v>10669.979358920587</v>
      </c>
      <c r="H12" s="180"/>
      <c r="I12" s="180"/>
      <c r="J12" s="180"/>
    </row>
    <row r="13" spans="1:10" ht="25.5" customHeight="1" x14ac:dyDescent="0.25">
      <c r="A13" s="180"/>
      <c r="B13" s="180"/>
      <c r="C13" s="180"/>
      <c r="D13" s="191"/>
      <c r="E13" s="180"/>
      <c r="F13" s="180"/>
      <c r="G13" s="191"/>
      <c r="H13" s="180"/>
      <c r="I13" s="180"/>
      <c r="J13" s="180"/>
    </row>
    <row r="14" spans="1:10" ht="56.25" customHeight="1" x14ac:dyDescent="0.25">
      <c r="A14" s="180"/>
      <c r="B14" s="365" t="s">
        <v>3844</v>
      </c>
      <c r="C14" s="365"/>
      <c r="D14" s="365"/>
      <c r="E14" s="365"/>
      <c r="F14" s="365"/>
      <c r="G14" s="365"/>
      <c r="H14" s="180"/>
      <c r="I14" s="180"/>
      <c r="J14" s="180"/>
    </row>
    <row r="15" spans="1:10" ht="32.25" customHeight="1" x14ac:dyDescent="0.25">
      <c r="A15" s="184"/>
      <c r="B15" s="366" t="s">
        <v>3373</v>
      </c>
      <c r="C15" s="368" t="s">
        <v>3374</v>
      </c>
      <c r="D15" s="370" t="s">
        <v>3375</v>
      </c>
      <c r="E15" s="371"/>
      <c r="F15" s="372"/>
      <c r="G15" s="368" t="s">
        <v>3376</v>
      </c>
      <c r="H15" s="180"/>
      <c r="I15" s="180"/>
      <c r="J15" s="180"/>
    </row>
    <row r="16" spans="1:10" ht="56.25" customHeight="1" x14ac:dyDescent="0.25">
      <c r="A16" s="180"/>
      <c r="B16" s="367"/>
      <c r="C16" s="369"/>
      <c r="D16" s="187" t="s">
        <v>3377</v>
      </c>
      <c r="E16" s="187" t="s">
        <v>3378</v>
      </c>
      <c r="F16" s="187" t="s">
        <v>3379</v>
      </c>
      <c r="G16" s="369"/>
      <c r="H16" s="180"/>
      <c r="I16" s="180"/>
      <c r="J16" s="180"/>
    </row>
    <row r="17" spans="1:10" s="194" customFormat="1" ht="22.5" customHeight="1" x14ac:dyDescent="0.25">
      <c r="A17" s="195"/>
      <c r="B17" s="188">
        <v>1</v>
      </c>
      <c r="C17" s="188">
        <v>2</v>
      </c>
      <c r="D17" s="188">
        <v>3</v>
      </c>
      <c r="E17" s="188">
        <v>4</v>
      </c>
      <c r="F17" s="188">
        <v>5</v>
      </c>
      <c r="G17" s="188">
        <v>6</v>
      </c>
      <c r="H17" s="196"/>
      <c r="I17" s="196"/>
      <c r="J17" s="196"/>
    </row>
    <row r="18" spans="1:10" ht="23.25" customHeight="1" x14ac:dyDescent="0.25">
      <c r="A18" s="184"/>
      <c r="B18" s="188">
        <v>1</v>
      </c>
      <c r="C18" s="189" t="s">
        <v>3380</v>
      </c>
      <c r="D18" s="190">
        <v>24632314.446135335</v>
      </c>
      <c r="E18" s="190">
        <v>1914</v>
      </c>
      <c r="F18" s="190">
        <v>74991.22</v>
      </c>
      <c r="G18" s="190">
        <v>12869.547777500175</v>
      </c>
      <c r="H18" s="180"/>
      <c r="I18" s="180"/>
      <c r="J18" s="180"/>
    </row>
    <row r="19" spans="1:10" ht="23.25" customHeight="1" x14ac:dyDescent="0.25">
      <c r="A19" s="184"/>
      <c r="B19" s="188">
        <v>2</v>
      </c>
      <c r="C19" s="189" t="s">
        <v>3381</v>
      </c>
      <c r="D19" s="190"/>
      <c r="E19" s="190"/>
      <c r="F19" s="190"/>
      <c r="G19" s="190"/>
      <c r="H19" s="180"/>
      <c r="I19" s="180"/>
      <c r="J19" s="180"/>
    </row>
    <row r="20" spans="1:10" ht="63" customHeight="1" x14ac:dyDescent="0.25">
      <c r="A20" s="184"/>
      <c r="B20" s="188" t="s">
        <v>1660</v>
      </c>
      <c r="C20" s="192" t="s">
        <v>3382</v>
      </c>
      <c r="D20" s="190">
        <v>25331445.246655498</v>
      </c>
      <c r="E20" s="190">
        <v>1849</v>
      </c>
      <c r="F20" s="190">
        <v>26424.03</v>
      </c>
      <c r="G20" s="190">
        <v>13700.078554167387</v>
      </c>
      <c r="H20" s="180"/>
      <c r="I20" s="180"/>
      <c r="J20" s="180"/>
    </row>
    <row r="21" spans="1:10" ht="63" customHeight="1" x14ac:dyDescent="0.25">
      <c r="A21" s="184"/>
      <c r="B21" s="188" t="s">
        <v>3383</v>
      </c>
      <c r="C21" s="193" t="s">
        <v>3384</v>
      </c>
      <c r="D21" s="190">
        <v>1065801.3867336519</v>
      </c>
      <c r="E21" s="190">
        <v>65</v>
      </c>
      <c r="F21" s="190">
        <v>48567.19</v>
      </c>
      <c r="G21" s="190">
        <v>16396.944411286953</v>
      </c>
      <c r="H21" s="180"/>
      <c r="I21" s="180"/>
      <c r="J21" s="180"/>
    </row>
    <row r="22" spans="1:10" ht="15.75" x14ac:dyDescent="0.25">
      <c r="A22" s="180"/>
      <c r="B22" s="180"/>
      <c r="C22" s="180"/>
      <c r="D22" s="191"/>
      <c r="E22" s="180"/>
      <c r="F22" s="180"/>
      <c r="G22" s="191"/>
      <c r="H22" s="180"/>
      <c r="I22" s="180"/>
      <c r="J22" s="180"/>
    </row>
    <row r="23" spans="1:10" ht="50.25" customHeight="1" x14ac:dyDescent="0.25">
      <c r="A23" s="180"/>
      <c r="B23" s="374" t="s">
        <v>3845</v>
      </c>
      <c r="C23" s="374"/>
      <c r="D23" s="374"/>
      <c r="E23" s="374"/>
      <c r="F23" s="374"/>
      <c r="G23" s="374"/>
      <c r="H23" s="180"/>
      <c r="I23" s="180"/>
      <c r="J23" s="180"/>
    </row>
    <row r="24" spans="1:10" ht="35.25" customHeight="1" x14ac:dyDescent="0.25">
      <c r="A24" s="184"/>
      <c r="B24" s="366" t="s">
        <v>3373</v>
      </c>
      <c r="C24" s="368" t="s">
        <v>3374</v>
      </c>
      <c r="D24" s="370" t="s">
        <v>3375</v>
      </c>
      <c r="E24" s="371"/>
      <c r="F24" s="372"/>
      <c r="G24" s="368" t="s">
        <v>3376</v>
      </c>
      <c r="H24" s="180"/>
      <c r="I24" s="180"/>
      <c r="J24" s="180"/>
    </row>
    <row r="25" spans="1:10" ht="63" x14ac:dyDescent="0.25">
      <c r="A25" s="180"/>
      <c r="B25" s="367"/>
      <c r="C25" s="369"/>
      <c r="D25" s="187" t="s">
        <v>3377</v>
      </c>
      <c r="E25" s="187" t="s">
        <v>3378</v>
      </c>
      <c r="F25" s="187" t="s">
        <v>3379</v>
      </c>
      <c r="G25" s="369"/>
      <c r="H25" s="180"/>
      <c r="I25" s="180"/>
      <c r="J25" s="180"/>
    </row>
    <row r="26" spans="1:10" ht="15.75" x14ac:dyDescent="0.25">
      <c r="A26" s="195"/>
      <c r="B26" s="187">
        <v>1</v>
      </c>
      <c r="C26" s="187">
        <v>2</v>
      </c>
      <c r="D26" s="187">
        <v>3</v>
      </c>
      <c r="E26" s="187">
        <v>4</v>
      </c>
      <c r="F26" s="187">
        <v>5</v>
      </c>
      <c r="G26" s="187">
        <v>6</v>
      </c>
      <c r="H26" s="196"/>
      <c r="I26" s="196"/>
      <c r="J26" s="196"/>
    </row>
    <row r="27" spans="1:10" ht="27" customHeight="1" x14ac:dyDescent="0.25">
      <c r="A27" s="184"/>
      <c r="B27" s="188">
        <v>1</v>
      </c>
      <c r="C27" s="189" t="s">
        <v>3380</v>
      </c>
      <c r="D27" s="190">
        <v>45826295.108064517</v>
      </c>
      <c r="E27" s="190">
        <v>2196</v>
      </c>
      <c r="F27" s="190">
        <v>104036.87</v>
      </c>
      <c r="G27" s="190">
        <v>20868.07609656854</v>
      </c>
      <c r="H27" s="180"/>
      <c r="I27" s="180"/>
      <c r="J27" s="180"/>
    </row>
    <row r="28" spans="1:10" ht="23.25" customHeight="1" x14ac:dyDescent="0.25">
      <c r="A28" s="184"/>
      <c r="B28" s="188">
        <v>2</v>
      </c>
      <c r="C28" s="189" t="s">
        <v>3381</v>
      </c>
      <c r="D28" s="190"/>
      <c r="E28" s="190"/>
      <c r="F28" s="190"/>
      <c r="G28" s="190"/>
      <c r="H28" s="180"/>
      <c r="I28" s="180"/>
      <c r="J28" s="180"/>
    </row>
    <row r="29" spans="1:10" ht="63" x14ac:dyDescent="0.25">
      <c r="A29" s="184"/>
      <c r="B29" s="188" t="s">
        <v>1660</v>
      </c>
      <c r="C29" s="192" t="s">
        <v>3382</v>
      </c>
      <c r="D29" s="190">
        <v>53693215.892367572</v>
      </c>
      <c r="E29" s="190">
        <v>2144</v>
      </c>
      <c r="F29" s="190">
        <v>29034.399999999994</v>
      </c>
      <c r="G29" s="190">
        <v>25043.477561738608</v>
      </c>
      <c r="H29" s="180"/>
      <c r="I29" s="180"/>
      <c r="J29" s="180"/>
    </row>
    <row r="30" spans="1:10" ht="47.25" x14ac:dyDescent="0.25">
      <c r="A30" s="184"/>
      <c r="B30" s="188" t="s">
        <v>3383</v>
      </c>
      <c r="C30" s="193" t="s">
        <v>3384</v>
      </c>
      <c r="D30" s="190">
        <v>1154003.4460449151</v>
      </c>
      <c r="E30" s="190">
        <v>52</v>
      </c>
      <c r="F30" s="190">
        <v>75002.47</v>
      </c>
      <c r="G30" s="190">
        <v>22192.373962402213</v>
      </c>
      <c r="H30" s="180"/>
      <c r="I30" s="180"/>
      <c r="J30" s="180"/>
    </row>
    <row r="33" spans="2:7" s="272" customFormat="1" x14ac:dyDescent="0.25">
      <c r="B33" s="272" t="s">
        <v>3840</v>
      </c>
    </row>
    <row r="34" spans="2:7" s="272" customFormat="1" ht="43.5" customHeight="1" x14ac:dyDescent="0.25">
      <c r="B34" s="373" t="s">
        <v>3841</v>
      </c>
      <c r="C34" s="373"/>
      <c r="D34" s="373"/>
      <c r="E34" s="373"/>
      <c r="F34" s="373"/>
      <c r="G34" s="373"/>
    </row>
  </sheetData>
  <mergeCells count="19">
    <mergeCell ref="B34:G34"/>
    <mergeCell ref="B23:G23"/>
    <mergeCell ref="B24:B25"/>
    <mergeCell ref="C24:C25"/>
    <mergeCell ref="D24:F24"/>
    <mergeCell ref="G24:G25"/>
    <mergeCell ref="B14:G14"/>
    <mergeCell ref="B15:B16"/>
    <mergeCell ref="C15:C16"/>
    <mergeCell ref="D15:F15"/>
    <mergeCell ref="G15:G16"/>
    <mergeCell ref="B1:C1"/>
    <mergeCell ref="E2:F2"/>
    <mergeCell ref="E3:G3"/>
    <mergeCell ref="B5:G5"/>
    <mergeCell ref="B6:B7"/>
    <mergeCell ref="C6:C7"/>
    <mergeCell ref="D6:F6"/>
    <mergeCell ref="G6:G7"/>
  </mergeCells>
  <hyperlinks>
    <hyperlink ref="C11" r:id="rId1"/>
    <hyperlink ref="C12" r:id="rId2"/>
    <hyperlink ref="C20" r:id="rId3"/>
    <hyperlink ref="C21" r:id="rId4"/>
    <hyperlink ref="C29" r:id="rId5"/>
    <hyperlink ref="C30" r:id="rId6"/>
  </hyperlinks>
  <pageMargins left="0.70078740157480324" right="0.70078740157480324" top="0.75196850393700787" bottom="0.75196850393700787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7" workbookViewId="0">
      <selection activeCell="B4" sqref="B4:I4"/>
    </sheetView>
  </sheetViews>
  <sheetFormatPr defaultRowHeight="15" x14ac:dyDescent="0.25"/>
  <cols>
    <col min="3" max="3" width="33" customWidth="1"/>
    <col min="4" max="9" width="14.5703125" customWidth="1"/>
    <col min="11" max="11" width="9.85546875" bestFit="1"/>
    <col min="12" max="12" width="11.7109375" customWidth="1"/>
    <col min="13" max="13" width="12.140625" customWidth="1"/>
  </cols>
  <sheetData>
    <row r="1" spans="1:15" ht="15.75" x14ac:dyDescent="0.25">
      <c r="A1" s="180"/>
      <c r="B1" s="180"/>
      <c r="C1" s="180"/>
      <c r="D1" s="181"/>
      <c r="E1" s="181"/>
      <c r="F1" s="196" t="s">
        <v>3385</v>
      </c>
      <c r="G1" s="180"/>
      <c r="H1" s="180"/>
      <c r="I1" s="180"/>
      <c r="J1" s="180"/>
      <c r="K1" s="180"/>
      <c r="L1" s="180"/>
      <c r="M1" s="180"/>
      <c r="N1" s="180"/>
      <c r="O1" s="180"/>
    </row>
    <row r="2" spans="1:15" ht="52.5" customHeight="1" x14ac:dyDescent="0.25">
      <c r="A2" s="180"/>
      <c r="B2" s="180"/>
      <c r="C2" s="180"/>
      <c r="D2" s="197"/>
      <c r="E2" s="197"/>
      <c r="F2" s="364" t="s">
        <v>1</v>
      </c>
      <c r="G2" s="364"/>
      <c r="H2" s="364"/>
      <c r="I2" s="364"/>
      <c r="J2" s="180"/>
      <c r="K2" s="180"/>
      <c r="L2" s="180"/>
      <c r="M2" s="180"/>
      <c r="N2" s="180"/>
      <c r="O2" s="180"/>
    </row>
    <row r="3" spans="1:15" ht="15.75" x14ac:dyDescent="0.25">
      <c r="A3" s="180"/>
      <c r="B3" s="196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47.25" customHeight="1" x14ac:dyDescent="0.25">
      <c r="A4" s="180"/>
      <c r="B4" s="365" t="s">
        <v>3846</v>
      </c>
      <c r="C4" s="365"/>
      <c r="D4" s="365"/>
      <c r="E4" s="365"/>
      <c r="F4" s="365"/>
      <c r="G4" s="365"/>
      <c r="H4" s="365"/>
      <c r="I4" s="365"/>
      <c r="J4" s="180"/>
      <c r="K4" s="180"/>
      <c r="L4" s="180"/>
      <c r="M4" s="180"/>
      <c r="N4" s="180"/>
      <c r="O4" s="180"/>
    </row>
    <row r="5" spans="1:15" ht="15.75" x14ac:dyDescent="0.25">
      <c r="A5" s="180"/>
      <c r="B5" s="198"/>
      <c r="C5" s="199"/>
      <c r="D5" s="200"/>
      <c r="E5" s="200"/>
      <c r="F5" s="200"/>
      <c r="G5" s="201"/>
      <c r="H5" s="180" t="s">
        <v>3386</v>
      </c>
      <c r="I5" s="180"/>
      <c r="J5" s="180"/>
      <c r="K5" s="180"/>
      <c r="L5" s="180"/>
      <c r="M5" s="180"/>
      <c r="N5" s="180"/>
      <c r="O5" s="180"/>
    </row>
    <row r="6" spans="1:15" ht="60" customHeight="1" x14ac:dyDescent="0.25">
      <c r="A6" s="184"/>
      <c r="B6" s="368" t="s">
        <v>3373</v>
      </c>
      <c r="C6" s="368" t="s">
        <v>3387</v>
      </c>
      <c r="D6" s="370" t="s">
        <v>3388</v>
      </c>
      <c r="E6" s="371"/>
      <c r="F6" s="376"/>
      <c r="G6" s="377" t="s">
        <v>3389</v>
      </c>
      <c r="H6" s="377"/>
      <c r="I6" s="377"/>
      <c r="J6" s="180"/>
      <c r="K6" s="180"/>
      <c r="L6" s="180"/>
      <c r="M6" s="180"/>
      <c r="N6" s="180"/>
      <c r="O6" s="180"/>
    </row>
    <row r="7" spans="1:15" ht="31.5" x14ac:dyDescent="0.25">
      <c r="A7" s="180"/>
      <c r="B7" s="369"/>
      <c r="C7" s="369"/>
      <c r="D7" s="187" t="s">
        <v>3390</v>
      </c>
      <c r="E7" s="185" t="s">
        <v>3391</v>
      </c>
      <c r="F7" s="202" t="s">
        <v>3392</v>
      </c>
      <c r="G7" s="186" t="s">
        <v>3390</v>
      </c>
      <c r="H7" s="186" t="s">
        <v>3391</v>
      </c>
      <c r="I7" s="203" t="s">
        <v>3392</v>
      </c>
      <c r="J7" s="180"/>
      <c r="K7" s="180"/>
      <c r="L7" s="180"/>
      <c r="M7" s="180"/>
      <c r="N7" s="180"/>
      <c r="O7" s="180"/>
    </row>
    <row r="8" spans="1:15" ht="15.75" x14ac:dyDescent="0.25">
      <c r="A8" s="184"/>
      <c r="B8" s="187">
        <v>1</v>
      </c>
      <c r="C8" s="187">
        <v>2</v>
      </c>
      <c r="D8" s="187">
        <v>3</v>
      </c>
      <c r="E8" s="187">
        <v>4</v>
      </c>
      <c r="F8" s="187">
        <v>5</v>
      </c>
      <c r="G8" s="187">
        <v>6</v>
      </c>
      <c r="H8" s="187">
        <v>7</v>
      </c>
      <c r="I8" s="187">
        <v>8</v>
      </c>
      <c r="J8" s="180"/>
      <c r="K8" s="180"/>
      <c r="L8" s="180"/>
      <c r="M8" s="180"/>
      <c r="N8" s="180"/>
      <c r="O8" s="180"/>
    </row>
    <row r="9" spans="1:15" ht="63" x14ac:dyDescent="0.25">
      <c r="A9" s="195"/>
      <c r="B9" s="187" t="s">
        <v>11</v>
      </c>
      <c r="C9" s="189" t="s">
        <v>3393</v>
      </c>
      <c r="D9" s="204">
        <v>10096.036523290268</v>
      </c>
      <c r="E9" s="205">
        <v>24632.314446135337</v>
      </c>
      <c r="F9" s="205">
        <v>45826.295108064514</v>
      </c>
      <c r="G9" s="204">
        <v>17890.385963550631</v>
      </c>
      <c r="H9" s="206">
        <v>26397.246633864659</v>
      </c>
      <c r="I9" s="207">
        <v>54847.219341935488</v>
      </c>
      <c r="J9" s="208"/>
      <c r="K9" s="208"/>
      <c r="L9" s="208"/>
      <c r="M9" s="208"/>
      <c r="N9" s="208"/>
      <c r="O9" s="208"/>
    </row>
    <row r="10" spans="1:15" ht="15.75" x14ac:dyDescent="0.25">
      <c r="A10" s="195"/>
      <c r="B10" s="187" t="s">
        <v>13</v>
      </c>
      <c r="C10" s="189" t="s">
        <v>3394</v>
      </c>
      <c r="D10" s="209">
        <v>0</v>
      </c>
      <c r="E10" s="210">
        <v>0</v>
      </c>
      <c r="F10" s="211">
        <v>8.9218637992831556E-3</v>
      </c>
      <c r="G10" s="212">
        <v>0</v>
      </c>
      <c r="H10" s="213">
        <v>0</v>
      </c>
      <c r="I10" s="214">
        <v>1.0678136200716849E-2</v>
      </c>
      <c r="J10" s="215"/>
      <c r="K10" s="208"/>
      <c r="L10" s="208"/>
      <c r="M10" s="208"/>
      <c r="N10" s="208"/>
      <c r="O10" s="208"/>
    </row>
    <row r="11" spans="1:15" ht="31.5" x14ac:dyDescent="0.25">
      <c r="A11" s="195"/>
      <c r="B11" s="187" t="s">
        <v>43</v>
      </c>
      <c r="C11" s="189" t="s">
        <v>3395</v>
      </c>
      <c r="D11" s="209">
        <v>2.0922859439252335</v>
      </c>
      <c r="E11" s="210">
        <v>3.5368648872180453</v>
      </c>
      <c r="F11" s="216">
        <v>3.7347923297491037</v>
      </c>
      <c r="G11" s="212">
        <v>3.7075740560747663</v>
      </c>
      <c r="H11" s="213">
        <v>3.7902851127819552</v>
      </c>
      <c r="I11" s="214">
        <v>4.4699876702508963</v>
      </c>
      <c r="J11" s="196"/>
      <c r="K11" s="208"/>
      <c r="L11" s="208"/>
      <c r="M11" s="208"/>
      <c r="N11" s="208"/>
      <c r="O11" s="208"/>
    </row>
    <row r="12" spans="1:15" ht="15.75" x14ac:dyDescent="0.25">
      <c r="A12" s="195"/>
      <c r="B12" s="187" t="s">
        <v>58</v>
      </c>
      <c r="C12" s="189" t="s">
        <v>3396</v>
      </c>
      <c r="D12" s="209">
        <v>3723.8544089719626</v>
      </c>
      <c r="E12" s="210">
        <v>9278.3634027969929</v>
      </c>
      <c r="F12" s="216">
        <v>12489.815518924732</v>
      </c>
      <c r="G12" s="212">
        <v>6598.7471910280374</v>
      </c>
      <c r="H12" s="213">
        <v>9943.1682572030077</v>
      </c>
      <c r="I12" s="214">
        <v>14948.440621075271</v>
      </c>
      <c r="J12" s="196"/>
      <c r="K12" s="208"/>
      <c r="L12" s="208"/>
      <c r="M12" s="208"/>
      <c r="N12" s="208"/>
      <c r="O12" s="208"/>
    </row>
    <row r="13" spans="1:15" ht="31.5" x14ac:dyDescent="0.25">
      <c r="A13" s="195"/>
      <c r="B13" s="187" t="s">
        <v>3397</v>
      </c>
      <c r="C13" s="189" t="s">
        <v>3398</v>
      </c>
      <c r="D13" s="209">
        <v>1093.1956901495325</v>
      </c>
      <c r="E13" s="210">
        <v>2752.384572180451</v>
      </c>
      <c r="F13" s="216">
        <v>3716.3257194982075</v>
      </c>
      <c r="G13" s="212">
        <v>1937.1654198504673</v>
      </c>
      <c r="H13" s="213">
        <v>2949.5959278195487</v>
      </c>
      <c r="I13" s="214">
        <v>4447.8859005017921</v>
      </c>
      <c r="J13" s="196"/>
      <c r="K13" s="208"/>
      <c r="L13" s="208"/>
      <c r="M13" s="208"/>
      <c r="N13" s="208"/>
      <c r="O13" s="208"/>
    </row>
    <row r="14" spans="1:15" ht="31.5" x14ac:dyDescent="0.25">
      <c r="A14" s="195"/>
      <c r="B14" s="187" t="s">
        <v>3399</v>
      </c>
      <c r="C14" s="189" t="s">
        <v>3400</v>
      </c>
      <c r="D14" s="217">
        <v>80.684847682242989</v>
      </c>
      <c r="E14" s="218">
        <v>137.43712506766917</v>
      </c>
      <c r="F14" s="216">
        <v>80.489008494623661</v>
      </c>
      <c r="G14" s="217">
        <v>142.97522231775702</v>
      </c>
      <c r="H14" s="213">
        <v>147.28464493233082</v>
      </c>
      <c r="I14" s="214">
        <v>96.333301505376355</v>
      </c>
      <c r="J14" s="196"/>
      <c r="K14" s="208"/>
      <c r="L14" s="208"/>
      <c r="M14" s="208"/>
      <c r="N14" s="208"/>
      <c r="O14" s="208"/>
    </row>
    <row r="15" spans="1:15" ht="31.5" x14ac:dyDescent="0.25">
      <c r="A15" s="195"/>
      <c r="B15" s="187" t="s">
        <v>3401</v>
      </c>
      <c r="C15" s="189" t="s">
        <v>3402</v>
      </c>
      <c r="D15" s="209">
        <v>0</v>
      </c>
      <c r="E15" s="210">
        <v>0</v>
      </c>
      <c r="F15" s="216">
        <v>0</v>
      </c>
      <c r="G15" s="212">
        <v>0</v>
      </c>
      <c r="H15" s="213">
        <v>0</v>
      </c>
      <c r="I15" s="214">
        <v>0</v>
      </c>
      <c r="J15" s="196"/>
      <c r="K15" s="208"/>
      <c r="L15" s="208"/>
      <c r="M15" s="208"/>
      <c r="N15" s="208"/>
      <c r="O15" s="208"/>
    </row>
    <row r="16" spans="1:15" ht="63" x14ac:dyDescent="0.25">
      <c r="A16" s="195"/>
      <c r="B16" s="187" t="s">
        <v>3403</v>
      </c>
      <c r="C16" s="189" t="s">
        <v>3404</v>
      </c>
      <c r="D16" s="209">
        <v>0</v>
      </c>
      <c r="E16" s="210">
        <v>0</v>
      </c>
      <c r="F16" s="216">
        <v>0</v>
      </c>
      <c r="G16" s="212">
        <v>0</v>
      </c>
      <c r="H16" s="213">
        <v>0</v>
      </c>
      <c r="I16" s="214">
        <v>0</v>
      </c>
      <c r="J16" s="196"/>
      <c r="K16" s="208"/>
      <c r="L16" s="208"/>
      <c r="M16" s="208"/>
      <c r="N16" s="208"/>
      <c r="O16" s="208"/>
    </row>
    <row r="17" spans="1:15" ht="47.25" x14ac:dyDescent="0.25">
      <c r="A17" s="195"/>
      <c r="B17" s="187" t="s">
        <v>3405</v>
      </c>
      <c r="C17" s="189" t="s">
        <v>3406</v>
      </c>
      <c r="D17" s="209">
        <v>80.684847682242989</v>
      </c>
      <c r="E17" s="210">
        <v>137.43712506766917</v>
      </c>
      <c r="F17" s="216">
        <v>80.489008494623661</v>
      </c>
      <c r="G17" s="212">
        <v>142.97522231775702</v>
      </c>
      <c r="H17" s="213">
        <v>147.28464493233082</v>
      </c>
      <c r="I17" s="214">
        <v>96.333301505376355</v>
      </c>
      <c r="J17" s="196"/>
      <c r="K17" s="208"/>
      <c r="L17" s="208"/>
      <c r="M17" s="208"/>
      <c r="N17" s="208"/>
      <c r="O17" s="208"/>
    </row>
    <row r="18" spans="1:15" ht="15.75" x14ac:dyDescent="0.25">
      <c r="A18" s="195"/>
      <c r="B18" s="187" t="s">
        <v>3407</v>
      </c>
      <c r="C18" s="189" t="s">
        <v>3408</v>
      </c>
      <c r="D18" s="209">
        <v>0</v>
      </c>
      <c r="E18" s="210">
        <v>0</v>
      </c>
      <c r="F18" s="216">
        <v>0</v>
      </c>
      <c r="G18" s="212">
        <v>0</v>
      </c>
      <c r="H18" s="213">
        <v>0</v>
      </c>
      <c r="I18" s="214">
        <v>0</v>
      </c>
      <c r="J18" s="196"/>
      <c r="K18" s="208"/>
      <c r="L18" s="208"/>
      <c r="M18" s="208"/>
      <c r="N18" s="208"/>
      <c r="O18" s="208"/>
    </row>
    <row r="19" spans="1:15" ht="31.5" x14ac:dyDescent="0.25">
      <c r="A19" s="195"/>
      <c r="B19" s="187" t="s">
        <v>3409</v>
      </c>
      <c r="C19" s="189" t="s">
        <v>3410</v>
      </c>
      <c r="D19" s="209">
        <v>0</v>
      </c>
      <c r="E19" s="210">
        <v>0</v>
      </c>
      <c r="F19" s="216">
        <v>0</v>
      </c>
      <c r="G19" s="212">
        <v>0</v>
      </c>
      <c r="H19" s="213">
        <v>0</v>
      </c>
      <c r="I19" s="214">
        <v>0</v>
      </c>
      <c r="J19" s="196"/>
      <c r="K19" s="208"/>
      <c r="L19" s="208"/>
      <c r="M19" s="208"/>
      <c r="N19" s="208"/>
      <c r="O19" s="208"/>
    </row>
    <row r="20" spans="1:15" ht="78.75" x14ac:dyDescent="0.25">
      <c r="A20" s="195"/>
      <c r="B20" s="187" t="s">
        <v>3411</v>
      </c>
      <c r="C20" s="189" t="s">
        <v>3412</v>
      </c>
      <c r="D20" s="209">
        <v>48.533605383177566</v>
      </c>
      <c r="E20" s="210">
        <v>74.616599639097743</v>
      </c>
      <c r="F20" s="216">
        <v>49.720859605734773</v>
      </c>
      <c r="G20" s="212">
        <v>86.002554616822422</v>
      </c>
      <c r="H20" s="213">
        <v>79.962960360902258</v>
      </c>
      <c r="I20" s="214">
        <v>59.50843039426524</v>
      </c>
      <c r="J20" s="196"/>
      <c r="K20" s="208"/>
      <c r="L20" s="208"/>
      <c r="M20" s="208"/>
      <c r="N20" s="208"/>
      <c r="O20" s="208"/>
    </row>
    <row r="21" spans="1:15" ht="15.75" x14ac:dyDescent="0.25">
      <c r="A21" s="195"/>
      <c r="B21" s="187" t="s">
        <v>3413</v>
      </c>
      <c r="C21" s="189" t="s">
        <v>3414</v>
      </c>
      <c r="D21" s="209">
        <v>6.7084924112149533</v>
      </c>
      <c r="E21" s="210">
        <v>8.0973384360902259</v>
      </c>
      <c r="F21" s="211">
        <v>6.8676137634408612</v>
      </c>
      <c r="G21" s="212">
        <v>11.887587588785047</v>
      </c>
      <c r="H21" s="213">
        <v>8.6775215639097745</v>
      </c>
      <c r="I21" s="214">
        <v>8.2195062365591411</v>
      </c>
      <c r="J21" s="196"/>
      <c r="K21" s="208"/>
      <c r="L21" s="208"/>
      <c r="M21" s="208"/>
      <c r="N21" s="208"/>
      <c r="O21" s="208"/>
    </row>
    <row r="22" spans="1:15" ht="47.25" x14ac:dyDescent="0.25">
      <c r="A22" s="195"/>
      <c r="B22" s="187" t="s">
        <v>3415</v>
      </c>
      <c r="C22" s="189" t="s">
        <v>3416</v>
      </c>
      <c r="D22" s="209">
        <v>25.442749887850464</v>
      </c>
      <c r="E22" s="210">
        <v>54.723186992481203</v>
      </c>
      <c r="F22" s="216">
        <v>23.900535125448027</v>
      </c>
      <c r="G22" s="212">
        <v>45.085080112149527</v>
      </c>
      <c r="H22" s="213">
        <v>58.644163007518799</v>
      </c>
      <c r="I22" s="214">
        <v>28.60536487455197</v>
      </c>
      <c r="J22" s="196"/>
      <c r="K22" s="208"/>
      <c r="L22" s="208"/>
      <c r="M22" s="208"/>
      <c r="N22" s="208"/>
      <c r="O22" s="208"/>
    </row>
    <row r="23" spans="1:15" ht="31.5" x14ac:dyDescent="0.25">
      <c r="A23" s="195"/>
      <c r="B23" s="219" t="s">
        <v>3417</v>
      </c>
      <c r="C23" s="220" t="s">
        <v>3418</v>
      </c>
      <c r="D23" s="217">
        <v>5196.2092905426052</v>
      </c>
      <c r="E23" s="218">
        <v>12460.592481203008</v>
      </c>
      <c r="F23" s="216">
        <v>29535.921146953406</v>
      </c>
      <c r="G23" s="217">
        <v>9207.790556298296</v>
      </c>
      <c r="H23" s="213">
        <v>13353.407518796992</v>
      </c>
      <c r="I23" s="214">
        <v>35350.078853046594</v>
      </c>
      <c r="J23" s="196"/>
      <c r="K23" s="208"/>
      <c r="L23" s="208"/>
      <c r="M23" s="208"/>
      <c r="N23" s="208"/>
      <c r="O23" s="208"/>
    </row>
    <row r="24" spans="1:15" ht="15.75" x14ac:dyDescent="0.25">
      <c r="A24" s="195"/>
      <c r="B24" s="187" t="s">
        <v>3419</v>
      </c>
      <c r="C24" s="189" t="s">
        <v>3420</v>
      </c>
      <c r="D24" s="209">
        <v>0.10008478286439508</v>
      </c>
      <c r="E24" s="210">
        <v>1.0994237059098706</v>
      </c>
      <c r="F24" s="216">
        <v>102.19135935989624</v>
      </c>
      <c r="G24" s="212">
        <v>0.17735230953172601</v>
      </c>
      <c r="H24" s="213">
        <v>1.1781986131869018</v>
      </c>
      <c r="I24" s="214">
        <v>122.30776868271046</v>
      </c>
      <c r="J24" s="196"/>
      <c r="K24" s="208"/>
      <c r="L24" s="208"/>
      <c r="M24" s="208"/>
      <c r="N24" s="208"/>
      <c r="O24" s="208"/>
    </row>
    <row r="25" spans="1:15" ht="15.75" x14ac:dyDescent="0.25">
      <c r="A25" s="195"/>
      <c r="B25" s="187" t="s">
        <v>3421</v>
      </c>
      <c r="C25" s="189" t="s">
        <v>3422</v>
      </c>
      <c r="D25" s="209">
        <v>0</v>
      </c>
      <c r="E25" s="210">
        <v>0</v>
      </c>
      <c r="F25" s="216">
        <v>0</v>
      </c>
      <c r="G25" s="212">
        <v>0</v>
      </c>
      <c r="H25" s="213">
        <v>0</v>
      </c>
      <c r="I25" s="214">
        <v>0</v>
      </c>
      <c r="J25" s="196"/>
      <c r="K25" s="208"/>
      <c r="L25" s="208"/>
      <c r="M25" s="208"/>
      <c r="N25" s="208"/>
      <c r="O25" s="208"/>
    </row>
    <row r="26" spans="1:15" ht="31.5" x14ac:dyDescent="0.25">
      <c r="A26" s="195"/>
      <c r="B26" s="187" t="s">
        <v>3423</v>
      </c>
      <c r="C26" s="189" t="s">
        <v>3424</v>
      </c>
      <c r="D26" s="209">
        <v>5185.6143694507946</v>
      </c>
      <c r="E26" s="210">
        <v>12384.912639236389</v>
      </c>
      <c r="F26" s="216">
        <v>29359.151155323652</v>
      </c>
      <c r="G26" s="212">
        <v>9189.0161365397507</v>
      </c>
      <c r="H26" s="213">
        <v>13272.305133636504</v>
      </c>
      <c r="I26" s="214">
        <v>35138.511618970042</v>
      </c>
      <c r="J26" s="196"/>
      <c r="K26" s="208"/>
      <c r="L26" s="208"/>
      <c r="M26" s="208"/>
      <c r="N26" s="208"/>
      <c r="O26" s="208"/>
    </row>
    <row r="27" spans="1:15" ht="47.25" x14ac:dyDescent="0.25">
      <c r="A27" s="195"/>
      <c r="B27" s="187" t="s">
        <v>3425</v>
      </c>
      <c r="C27" s="189" t="s">
        <v>3426</v>
      </c>
      <c r="D27" s="209">
        <v>10.494836308945775</v>
      </c>
      <c r="E27" s="210">
        <v>74.580418260708967</v>
      </c>
      <c r="F27" s="216">
        <v>74.578632269859952</v>
      </c>
      <c r="G27" s="212">
        <v>18.597067449012719</v>
      </c>
      <c r="H27" s="213">
        <v>79.924186547301829</v>
      </c>
      <c r="I27" s="214">
        <v>89.259465393848131</v>
      </c>
      <c r="J27" s="196"/>
      <c r="K27" s="208"/>
      <c r="L27" s="208"/>
      <c r="M27" s="208"/>
      <c r="N27" s="208"/>
      <c r="O27" s="208"/>
    </row>
    <row r="28" spans="1:15" ht="15.7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</row>
    <row r="29" spans="1:15" ht="15.75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</row>
    <row r="30" spans="1:15" ht="15.75" x14ac:dyDescent="0.25">
      <c r="A30" s="180"/>
      <c r="B30" s="180"/>
      <c r="C30" s="180"/>
      <c r="D30" s="180"/>
      <c r="E30" s="180"/>
      <c r="F30" s="180"/>
      <c r="G30" s="375"/>
      <c r="H30" s="375"/>
      <c r="I30" s="180"/>
      <c r="J30" s="180"/>
      <c r="K30" s="180"/>
      <c r="L30" s="180"/>
      <c r="M30" s="180"/>
      <c r="N30" s="180"/>
      <c r="O30" s="180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</row>
    <row r="32" spans="1:15" ht="15.75" x14ac:dyDescent="0.25">
      <c r="A32" s="180"/>
      <c r="B32" s="180"/>
      <c r="C32" s="180"/>
      <c r="D32" s="180"/>
      <c r="E32" s="180"/>
      <c r="F32" s="180"/>
      <c r="G32" s="201"/>
      <c r="H32" s="180"/>
      <c r="I32" s="180"/>
      <c r="J32" s="180"/>
      <c r="K32" s="180"/>
      <c r="L32" s="180"/>
      <c r="M32" s="180"/>
      <c r="N32" s="180"/>
      <c r="O32" s="180"/>
    </row>
    <row r="33" spans="1:15" ht="15.75" x14ac:dyDescent="0.25">
      <c r="A33" s="180"/>
      <c r="B33" s="180"/>
      <c r="C33" s="180"/>
      <c r="D33" s="180"/>
      <c r="E33" s="180"/>
      <c r="F33" s="180"/>
      <c r="G33" s="201"/>
      <c r="H33" s="180"/>
      <c r="I33" s="180"/>
      <c r="J33" s="180"/>
      <c r="K33" s="180"/>
      <c r="L33" s="180"/>
      <c r="M33" s="180"/>
      <c r="N33" s="180"/>
      <c r="O33" s="180"/>
    </row>
  </sheetData>
  <mergeCells count="7">
    <mergeCell ref="G30:H30"/>
    <mergeCell ref="F2:I2"/>
    <mergeCell ref="B4:I4"/>
    <mergeCell ref="B6:B7"/>
    <mergeCell ref="C6:C7"/>
    <mergeCell ref="D6:F6"/>
    <mergeCell ref="G6:I6"/>
  </mergeCell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11" sqref="H11"/>
    </sheetView>
  </sheetViews>
  <sheetFormatPr defaultRowHeight="15.75" x14ac:dyDescent="0.25"/>
  <cols>
    <col min="1" max="1" width="9.140625" style="180"/>
    <col min="2" max="4" width="33.7109375" style="180" customWidth="1"/>
    <col min="5" max="16384" width="9.140625" style="180"/>
  </cols>
  <sheetData>
    <row r="1" spans="1:4" ht="24" customHeight="1" x14ac:dyDescent="0.25">
      <c r="D1" s="221" t="s">
        <v>3372</v>
      </c>
    </row>
    <row r="2" spans="1:4" ht="78.75" customHeight="1" x14ac:dyDescent="0.25">
      <c r="D2" s="222" t="s">
        <v>3427</v>
      </c>
    </row>
    <row r="4" spans="1:4" x14ac:dyDescent="0.25">
      <c r="A4" s="378" t="s">
        <v>3428</v>
      </c>
      <c r="B4" s="378"/>
      <c r="C4" s="378"/>
      <c r="D4" s="378"/>
    </row>
    <row r="5" spans="1:4" x14ac:dyDescent="0.25">
      <c r="A5" s="378" t="s">
        <v>3429</v>
      </c>
      <c r="B5" s="378"/>
      <c r="C5" s="378"/>
      <c r="D5" s="378"/>
    </row>
    <row r="6" spans="1:4" x14ac:dyDescent="0.25">
      <c r="A6" s="378" t="s">
        <v>3430</v>
      </c>
      <c r="B6" s="378"/>
      <c r="C6" s="378"/>
      <c r="D6" s="378"/>
    </row>
    <row r="7" spans="1:4" ht="29.25" customHeight="1" x14ac:dyDescent="0.25">
      <c r="A7" s="365" t="s">
        <v>3847</v>
      </c>
      <c r="B7" s="378"/>
      <c r="C7" s="378"/>
      <c r="D7" s="378"/>
    </row>
    <row r="8" spans="1:4" x14ac:dyDescent="0.25">
      <c r="A8" s="199"/>
      <c r="B8" s="199"/>
      <c r="C8" s="199"/>
      <c r="D8" s="199"/>
    </row>
    <row r="9" spans="1:4" ht="78.75" customHeight="1" x14ac:dyDescent="0.25">
      <c r="A9" s="370"/>
      <c r="B9" s="372"/>
      <c r="C9" s="187" t="s">
        <v>3431</v>
      </c>
      <c r="D9" s="187" t="s">
        <v>3432</v>
      </c>
    </row>
    <row r="10" spans="1:4" ht="62.25" customHeight="1" x14ac:dyDescent="0.25">
      <c r="A10" s="187" t="s">
        <v>11</v>
      </c>
      <c r="B10" s="189" t="s">
        <v>3433</v>
      </c>
      <c r="C10" s="224">
        <v>0</v>
      </c>
      <c r="D10" s="224">
        <v>0</v>
      </c>
    </row>
    <row r="11" spans="1:4" ht="85.5" customHeight="1" x14ac:dyDescent="0.25">
      <c r="A11" s="187" t="s">
        <v>1658</v>
      </c>
      <c r="B11" s="189" t="s">
        <v>3434</v>
      </c>
      <c r="C11" s="225">
        <v>252247.24920000008</v>
      </c>
      <c r="D11" s="225">
        <v>14490.05</v>
      </c>
    </row>
    <row r="12" spans="1:4" ht="62.25" customHeight="1" x14ac:dyDescent="0.25">
      <c r="A12" s="187" t="s">
        <v>1713</v>
      </c>
      <c r="B12" s="189" t="s">
        <v>3435</v>
      </c>
      <c r="C12" s="224">
        <v>0</v>
      </c>
      <c r="D12" s="224">
        <v>0</v>
      </c>
    </row>
    <row r="17" spans="3:4" x14ac:dyDescent="0.25">
      <c r="C17" s="191"/>
    </row>
    <row r="18" spans="3:4" x14ac:dyDescent="0.25">
      <c r="C18" s="191"/>
      <c r="D18" s="226"/>
    </row>
    <row r="20" spans="3:4" x14ac:dyDescent="0.25">
      <c r="C20" s="191"/>
    </row>
    <row r="22" spans="3:4" x14ac:dyDescent="0.25">
      <c r="C22" s="227"/>
      <c r="D22" s="227"/>
    </row>
    <row r="23" spans="3:4" x14ac:dyDescent="0.25">
      <c r="C23" s="191"/>
      <c r="D23" s="191"/>
    </row>
    <row r="24" spans="3:4" x14ac:dyDescent="0.25">
      <c r="C24" s="191"/>
      <c r="D24" s="191"/>
    </row>
    <row r="25" spans="3:4" x14ac:dyDescent="0.25">
      <c r="C25" s="191"/>
      <c r="D25" s="191"/>
    </row>
  </sheetData>
  <mergeCells count="5">
    <mergeCell ref="A4:D4"/>
    <mergeCell ref="A5:D5"/>
    <mergeCell ref="A6:D6"/>
    <mergeCell ref="A7:D7"/>
    <mergeCell ref="A9:B9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1"/>
  <sheetViews>
    <sheetView topLeftCell="A4" workbookViewId="0">
      <selection activeCell="A6" sqref="A6:E6"/>
    </sheetView>
  </sheetViews>
  <sheetFormatPr defaultRowHeight="15.75" x14ac:dyDescent="0.25"/>
  <cols>
    <col min="1" max="1" width="9.140625" style="180"/>
    <col min="2" max="2" width="29.85546875" style="180" customWidth="1"/>
    <col min="3" max="3" width="23.85546875" style="180" customWidth="1"/>
    <col min="4" max="5" width="21.7109375" style="180" customWidth="1"/>
    <col min="6" max="16384" width="9.140625" style="180"/>
  </cols>
  <sheetData>
    <row r="1" spans="1:105" ht="30.75" customHeight="1" x14ac:dyDescent="0.25">
      <c r="A1" s="223"/>
      <c r="B1" s="223"/>
      <c r="C1" s="223"/>
      <c r="D1" s="379" t="s">
        <v>3436</v>
      </c>
      <c r="E1" s="379"/>
    </row>
    <row r="2" spans="1:105" ht="62.25" customHeight="1" x14ac:dyDescent="0.25">
      <c r="A2" s="223"/>
      <c r="B2" s="223"/>
      <c r="C2" s="223"/>
      <c r="D2" s="380" t="s">
        <v>3437</v>
      </c>
      <c r="E2" s="380"/>
    </row>
    <row r="3" spans="1:105" x14ac:dyDescent="0.25">
      <c r="A3" s="223"/>
      <c r="B3" s="223"/>
      <c r="C3" s="223"/>
      <c r="D3" s="183"/>
      <c r="E3" s="183"/>
    </row>
    <row r="4" spans="1:105" x14ac:dyDescent="0.25">
      <c r="A4" s="378" t="s">
        <v>3438</v>
      </c>
      <c r="B4" s="378"/>
      <c r="C4" s="378"/>
      <c r="D4" s="378"/>
      <c r="E4" s="378"/>
    </row>
    <row r="5" spans="1:105" ht="72.75" customHeight="1" x14ac:dyDescent="0.25">
      <c r="A5" s="381" t="s">
        <v>3848</v>
      </c>
      <c r="B5" s="381"/>
      <c r="C5" s="381"/>
      <c r="D5" s="381"/>
      <c r="E5" s="381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</row>
    <row r="6" spans="1:105" x14ac:dyDescent="0.25">
      <c r="A6" s="382"/>
      <c r="B6" s="382"/>
      <c r="C6" s="382"/>
      <c r="D6" s="382"/>
      <c r="E6" s="382"/>
    </row>
    <row r="7" spans="1:105" ht="163.5" customHeight="1" x14ac:dyDescent="0.25">
      <c r="A7" s="189"/>
      <c r="B7" s="189"/>
      <c r="C7" s="187" t="s">
        <v>3439</v>
      </c>
      <c r="D7" s="187" t="s">
        <v>3440</v>
      </c>
      <c r="E7" s="187" t="s">
        <v>3441</v>
      </c>
    </row>
    <row r="8" spans="1:105" ht="60" customHeight="1" x14ac:dyDescent="0.25">
      <c r="A8" s="189" t="s">
        <v>11</v>
      </c>
      <c r="B8" s="189" t="s">
        <v>3442</v>
      </c>
      <c r="C8" s="224"/>
      <c r="D8" s="224"/>
      <c r="E8" s="224"/>
    </row>
    <row r="9" spans="1:105" x14ac:dyDescent="0.25">
      <c r="A9" s="189"/>
      <c r="B9" s="189" t="s">
        <v>3443</v>
      </c>
      <c r="C9" s="224">
        <v>4555.7037099999998</v>
      </c>
      <c r="D9" s="224">
        <f>1180/1000</f>
        <v>1.18</v>
      </c>
      <c r="E9" s="224">
        <v>532.9</v>
      </c>
      <c r="I9" s="191"/>
      <c r="J9" s="191"/>
      <c r="K9" s="191"/>
    </row>
    <row r="10" spans="1:105" x14ac:dyDescent="0.25">
      <c r="A10" s="189"/>
      <c r="B10" s="189" t="s">
        <v>3444</v>
      </c>
      <c r="C10" s="224">
        <v>48608.813880000002</v>
      </c>
      <c r="D10" s="224">
        <f>7261/1000</f>
        <v>7.2610000000000001</v>
      </c>
      <c r="E10" s="224">
        <v>23793</v>
      </c>
    </row>
    <row r="11" spans="1:105" x14ac:dyDescent="0.25">
      <c r="A11" s="189"/>
      <c r="B11" s="189" t="s">
        <v>3445</v>
      </c>
      <c r="C11" s="224"/>
      <c r="D11" s="224"/>
      <c r="E11" s="224"/>
    </row>
    <row r="12" spans="1:105" ht="60.75" customHeight="1" x14ac:dyDescent="0.25">
      <c r="A12" s="189" t="s">
        <v>1658</v>
      </c>
      <c r="B12" s="189" t="s">
        <v>3446</v>
      </c>
      <c r="C12" s="224"/>
      <c r="D12" s="224"/>
      <c r="E12" s="224"/>
    </row>
    <row r="13" spans="1:105" x14ac:dyDescent="0.25">
      <c r="A13" s="189"/>
      <c r="B13" s="189" t="s">
        <v>3443</v>
      </c>
      <c r="C13" s="224">
        <v>426101.06579999952</v>
      </c>
      <c r="D13" s="224">
        <v>127.39700000000001</v>
      </c>
      <c r="E13" s="224">
        <v>33008.069999999992</v>
      </c>
    </row>
    <row r="14" spans="1:105" x14ac:dyDescent="0.25">
      <c r="A14" s="189"/>
      <c r="B14" s="189" t="s">
        <v>3444</v>
      </c>
      <c r="C14" s="224">
        <v>355258.16187699983</v>
      </c>
      <c r="D14" s="224">
        <v>112.60639999999999</v>
      </c>
      <c r="E14" s="224">
        <v>26008.63</v>
      </c>
    </row>
    <row r="15" spans="1:105" x14ac:dyDescent="0.25">
      <c r="A15" s="189"/>
      <c r="B15" s="189" t="s">
        <v>3445</v>
      </c>
      <c r="C15" s="224"/>
      <c r="D15" s="229"/>
      <c r="E15" s="230"/>
    </row>
    <row r="16" spans="1:105" x14ac:dyDescent="0.25">
      <c r="D16" s="231"/>
      <c r="E16" s="232"/>
    </row>
    <row r="18" spans="3:5" x14ac:dyDescent="0.25">
      <c r="C18" s="191"/>
      <c r="D18" s="191"/>
      <c r="E18" s="191"/>
    </row>
    <row r="19" spans="3:5" x14ac:dyDescent="0.25">
      <c r="C19" s="233"/>
      <c r="D19" s="233"/>
      <c r="E19" s="233"/>
    </row>
    <row r="20" spans="3:5" x14ac:dyDescent="0.25">
      <c r="C20" s="191"/>
      <c r="D20" s="191"/>
      <c r="E20" s="191"/>
    </row>
    <row r="21" spans="3:5" x14ac:dyDescent="0.25">
      <c r="C21" s="191"/>
      <c r="E21" s="191"/>
    </row>
    <row r="22" spans="3:5" x14ac:dyDescent="0.25">
      <c r="C22" s="191"/>
      <c r="D22" s="191"/>
      <c r="E22" s="191"/>
    </row>
    <row r="25" spans="3:5" x14ac:dyDescent="0.25">
      <c r="C25" s="191"/>
      <c r="D25" s="191"/>
      <c r="E25" s="191"/>
    </row>
    <row r="26" spans="3:5" x14ac:dyDescent="0.25">
      <c r="C26" s="191"/>
      <c r="D26" s="191"/>
      <c r="E26" s="191"/>
    </row>
    <row r="29" spans="3:5" x14ac:dyDescent="0.25">
      <c r="E29" s="191"/>
    </row>
    <row r="30" spans="3:5" x14ac:dyDescent="0.25">
      <c r="E30" s="191"/>
    </row>
    <row r="31" spans="3:5" x14ac:dyDescent="0.25">
      <c r="E31" s="191"/>
    </row>
  </sheetData>
  <mergeCells count="5">
    <mergeCell ref="D1:E1"/>
    <mergeCell ref="D2:E2"/>
    <mergeCell ref="A4:E4"/>
    <mergeCell ref="A5:E5"/>
    <mergeCell ref="A6:E6"/>
  </mergeCell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zoomScale="55" zoomScaleNormal="55" workbookViewId="0">
      <selection activeCell="L11" sqref="L11"/>
    </sheetView>
  </sheetViews>
  <sheetFormatPr defaultRowHeight="15" x14ac:dyDescent="0.25"/>
  <cols>
    <col min="1" max="1" width="42.85546875" customWidth="1"/>
    <col min="3" max="3" width="139.7109375" customWidth="1"/>
    <col min="4" max="5" width="14.140625" customWidth="1"/>
    <col min="6" max="6" width="37.42578125" customWidth="1"/>
  </cols>
  <sheetData>
    <row r="1" spans="1:7" ht="15.75" x14ac:dyDescent="0.25">
      <c r="A1" s="234"/>
      <c r="B1" s="234"/>
      <c r="C1" s="235"/>
      <c r="D1" s="236"/>
      <c r="E1" s="236"/>
      <c r="F1" s="226"/>
      <c r="G1" s="234"/>
    </row>
    <row r="2" spans="1:7" ht="15.75" x14ac:dyDescent="0.25">
      <c r="A2" s="383" t="s">
        <v>3447</v>
      </c>
      <c r="B2" s="383"/>
      <c r="C2" s="383"/>
      <c r="D2" s="383"/>
      <c r="E2" s="383"/>
      <c r="F2" s="383"/>
      <c r="G2" s="234"/>
    </row>
    <row r="3" spans="1:7" ht="15.75" x14ac:dyDescent="0.25">
      <c r="A3" s="383" t="s">
        <v>3842</v>
      </c>
      <c r="B3" s="383"/>
      <c r="C3" s="383"/>
      <c r="D3" s="383"/>
      <c r="E3" s="383"/>
      <c r="F3" s="383"/>
      <c r="G3" s="234"/>
    </row>
    <row r="4" spans="1:7" ht="15.75" x14ac:dyDescent="0.25">
      <c r="A4" s="384" t="s">
        <v>3448</v>
      </c>
      <c r="B4" s="384"/>
      <c r="C4" s="384"/>
      <c r="D4" s="384"/>
      <c r="E4" s="384"/>
      <c r="F4" s="384"/>
      <c r="G4" s="237"/>
    </row>
    <row r="5" spans="1:7" ht="15.75" x14ac:dyDescent="0.25">
      <c r="A5" s="238"/>
      <c r="B5" s="238"/>
      <c r="C5" s="239"/>
      <c r="D5" s="240"/>
      <c r="E5" s="240"/>
      <c r="F5" s="241" t="s">
        <v>3449</v>
      </c>
      <c r="G5" s="242"/>
    </row>
    <row r="6" spans="1:7" ht="15.75" x14ac:dyDescent="0.25">
      <c r="A6" s="385" t="s">
        <v>3450</v>
      </c>
      <c r="B6" s="387" t="s">
        <v>3451</v>
      </c>
      <c r="C6" s="388"/>
      <c r="D6" s="389"/>
      <c r="E6" s="390" t="s">
        <v>3452</v>
      </c>
      <c r="F6" s="392" t="s">
        <v>3453</v>
      </c>
      <c r="G6" s="242"/>
    </row>
    <row r="7" spans="1:7" ht="78.75" x14ac:dyDescent="0.25">
      <c r="A7" s="386"/>
      <c r="B7" s="394" t="s">
        <v>3454</v>
      </c>
      <c r="C7" s="395"/>
      <c r="D7" s="243" t="s">
        <v>3455</v>
      </c>
      <c r="E7" s="391"/>
      <c r="F7" s="393"/>
      <c r="G7" s="242"/>
    </row>
    <row r="8" spans="1:7" ht="15.75" x14ac:dyDescent="0.25">
      <c r="A8" s="244">
        <v>1</v>
      </c>
      <c r="B8" s="396">
        <v>2</v>
      </c>
      <c r="C8" s="397"/>
      <c r="D8" s="245">
        <v>3</v>
      </c>
      <c r="E8" s="245">
        <v>4</v>
      </c>
      <c r="F8" s="246">
        <v>5</v>
      </c>
      <c r="G8" s="242"/>
    </row>
    <row r="9" spans="1:7" ht="175.5" customHeight="1" x14ac:dyDescent="0.25">
      <c r="A9" s="398" t="s">
        <v>3456</v>
      </c>
      <c r="B9" s="401" t="s">
        <v>3457</v>
      </c>
      <c r="C9" s="402"/>
      <c r="D9" s="247" t="s">
        <v>3458</v>
      </c>
      <c r="E9" s="247" t="s">
        <v>3459</v>
      </c>
      <c r="F9" s="248">
        <f t="shared" ref="F9:F10" si="0">7220.76/1.2</f>
        <v>6017.3</v>
      </c>
      <c r="G9" s="242"/>
    </row>
    <row r="10" spans="1:7" ht="175.5" customHeight="1" x14ac:dyDescent="0.25">
      <c r="A10" s="399"/>
      <c r="B10" s="403" t="s">
        <v>3460</v>
      </c>
      <c r="C10" s="404"/>
      <c r="D10" s="249" t="s">
        <v>3458</v>
      </c>
      <c r="E10" s="249" t="s">
        <v>3459</v>
      </c>
      <c r="F10" s="250">
        <f t="shared" si="0"/>
        <v>6017.3</v>
      </c>
      <c r="G10" s="242"/>
    </row>
    <row r="11" spans="1:7" ht="175.5" customHeight="1" x14ac:dyDescent="0.25">
      <c r="A11" s="399"/>
      <c r="B11" s="405" t="s">
        <v>3461</v>
      </c>
      <c r="C11" s="406"/>
      <c r="D11" s="251" t="s">
        <v>3458</v>
      </c>
      <c r="E11" s="252" t="s">
        <v>3459</v>
      </c>
      <c r="F11" s="253">
        <f>1000/1.2</f>
        <v>833.33333333333337</v>
      </c>
      <c r="G11" s="242"/>
    </row>
    <row r="12" spans="1:7" ht="47.25" customHeight="1" x14ac:dyDescent="0.25">
      <c r="A12" s="399"/>
      <c r="B12" s="407" t="s">
        <v>3462</v>
      </c>
      <c r="C12" s="408"/>
      <c r="D12" s="408"/>
      <c r="E12" s="408"/>
      <c r="F12" s="409"/>
      <c r="G12" s="242"/>
    </row>
    <row r="13" spans="1:7" ht="77.25" customHeight="1" x14ac:dyDescent="0.25">
      <c r="A13" s="399"/>
      <c r="B13" s="254" t="s">
        <v>3463</v>
      </c>
      <c r="C13" s="255" t="s">
        <v>3464</v>
      </c>
      <c r="D13" s="410" t="s">
        <v>3465</v>
      </c>
      <c r="E13" s="410" t="s">
        <v>3466</v>
      </c>
      <c r="F13" s="250">
        <v>17662</v>
      </c>
      <c r="G13" s="242"/>
    </row>
    <row r="14" spans="1:7" ht="77.25" customHeight="1" x14ac:dyDescent="0.25">
      <c r="A14" s="399"/>
      <c r="B14" s="254" t="s">
        <v>3463</v>
      </c>
      <c r="C14" s="256" t="s">
        <v>3467</v>
      </c>
      <c r="D14" s="411"/>
      <c r="E14" s="411"/>
      <c r="F14" s="250">
        <v>16552</v>
      </c>
      <c r="G14" s="242"/>
    </row>
    <row r="15" spans="1:7" ht="47.25" customHeight="1" x14ac:dyDescent="0.25">
      <c r="A15" s="399"/>
      <c r="B15" s="254" t="s">
        <v>3468</v>
      </c>
      <c r="C15" s="256" t="s">
        <v>3469</v>
      </c>
      <c r="D15" s="411"/>
      <c r="E15" s="411"/>
      <c r="F15" s="250">
        <v>7912</v>
      </c>
      <c r="G15" s="242"/>
    </row>
    <row r="16" spans="1:7" ht="47.25" customHeight="1" x14ac:dyDescent="0.25">
      <c r="A16" s="399"/>
      <c r="B16" s="254" t="s">
        <v>3470</v>
      </c>
      <c r="C16" s="255" t="s">
        <v>3471</v>
      </c>
      <c r="D16" s="411"/>
      <c r="E16" s="411"/>
      <c r="F16" s="250">
        <v>9750</v>
      </c>
      <c r="G16" s="242"/>
    </row>
    <row r="17" spans="1:7" ht="47.25" customHeight="1" x14ac:dyDescent="0.25">
      <c r="A17" s="399"/>
      <c r="B17" s="257" t="s">
        <v>3472</v>
      </c>
      <c r="C17" s="255" t="s">
        <v>3473</v>
      </c>
      <c r="D17" s="391"/>
      <c r="E17" s="391"/>
      <c r="F17" s="250">
        <v>8640</v>
      </c>
      <c r="G17" s="242"/>
    </row>
    <row r="18" spans="1:7" ht="47.25" customHeight="1" x14ac:dyDescent="0.25">
      <c r="A18" s="399"/>
      <c r="B18" s="258" t="s">
        <v>3474</v>
      </c>
      <c r="C18" s="259" t="s">
        <v>3475</v>
      </c>
      <c r="D18" s="260" t="s">
        <v>3458</v>
      </c>
      <c r="E18" s="261" t="s">
        <v>3476</v>
      </c>
      <c r="F18" s="262">
        <v>1634983.27</v>
      </c>
      <c r="G18" s="242"/>
    </row>
    <row r="19" spans="1:7" ht="42.75" customHeight="1" x14ac:dyDescent="0.25">
      <c r="A19" s="399"/>
      <c r="B19" s="412" t="s">
        <v>3477</v>
      </c>
      <c r="C19" s="414" t="s">
        <v>3478</v>
      </c>
      <c r="D19" s="260" t="s">
        <v>3458</v>
      </c>
      <c r="E19" s="416" t="s">
        <v>3476</v>
      </c>
      <c r="F19" s="263">
        <v>1974784</v>
      </c>
      <c r="G19" s="242"/>
    </row>
    <row r="20" spans="1:7" ht="42.75" customHeight="1" x14ac:dyDescent="0.25">
      <c r="A20" s="399"/>
      <c r="B20" s="413"/>
      <c r="C20" s="415"/>
      <c r="D20" s="260" t="s">
        <v>3479</v>
      </c>
      <c r="E20" s="417"/>
      <c r="F20" s="262">
        <v>2075128.81</v>
      </c>
      <c r="G20" s="242"/>
    </row>
    <row r="21" spans="1:7" ht="42.75" customHeight="1" x14ac:dyDescent="0.25">
      <c r="A21" s="399"/>
      <c r="B21" s="412" t="s">
        <v>3480</v>
      </c>
      <c r="C21" s="414" t="s">
        <v>3481</v>
      </c>
      <c r="D21" s="260" t="s">
        <v>3458</v>
      </c>
      <c r="E21" s="416" t="s">
        <v>3476</v>
      </c>
      <c r="F21" s="262">
        <v>1989924.31</v>
      </c>
      <c r="G21" s="242"/>
    </row>
    <row r="22" spans="1:7" ht="42.75" customHeight="1" x14ac:dyDescent="0.25">
      <c r="A22" s="399"/>
      <c r="B22" s="413"/>
      <c r="C22" s="415"/>
      <c r="D22" s="260" t="s">
        <v>3479</v>
      </c>
      <c r="E22" s="417"/>
      <c r="F22" s="262">
        <v>2057282.73</v>
      </c>
      <c r="G22" s="242"/>
    </row>
    <row r="23" spans="1:7" ht="47.25" customHeight="1" x14ac:dyDescent="0.25">
      <c r="A23" s="399"/>
      <c r="B23" s="258" t="s">
        <v>3482</v>
      </c>
      <c r="C23" s="259" t="s">
        <v>3483</v>
      </c>
      <c r="D23" s="260" t="s">
        <v>3458</v>
      </c>
      <c r="E23" s="261" t="s">
        <v>3476</v>
      </c>
      <c r="F23" s="262">
        <v>965720.32</v>
      </c>
      <c r="G23" s="242"/>
    </row>
    <row r="24" spans="1:7" ht="47.25" customHeight="1" x14ac:dyDescent="0.25">
      <c r="A24" s="399"/>
      <c r="B24" s="258" t="s">
        <v>3484</v>
      </c>
      <c r="C24" s="259" t="s">
        <v>3485</v>
      </c>
      <c r="D24" s="260" t="s">
        <v>3458</v>
      </c>
      <c r="E24" s="261" t="s">
        <v>3476</v>
      </c>
      <c r="F24" s="262">
        <v>1879650.97</v>
      </c>
      <c r="G24" s="242"/>
    </row>
    <row r="25" spans="1:7" ht="47.25" customHeight="1" x14ac:dyDescent="0.25">
      <c r="A25" s="399"/>
      <c r="B25" s="258" t="s">
        <v>3486</v>
      </c>
      <c r="C25" s="259" t="s">
        <v>3487</v>
      </c>
      <c r="D25" s="260" t="s">
        <v>3458</v>
      </c>
      <c r="E25" s="261" t="s">
        <v>3476</v>
      </c>
      <c r="F25" s="262">
        <v>1467366.19</v>
      </c>
      <c r="G25" s="242"/>
    </row>
    <row r="26" spans="1:7" ht="47.25" customHeight="1" x14ac:dyDescent="0.25">
      <c r="A26" s="399"/>
      <c r="B26" s="258" t="s">
        <v>3488</v>
      </c>
      <c r="C26" s="259" t="s">
        <v>3489</v>
      </c>
      <c r="D26" s="260" t="s">
        <v>3479</v>
      </c>
      <c r="E26" s="261" t="s">
        <v>3476</v>
      </c>
      <c r="F26" s="262">
        <v>1046737.92</v>
      </c>
      <c r="G26" s="242"/>
    </row>
    <row r="27" spans="1:7" ht="47.25" customHeight="1" x14ac:dyDescent="0.25">
      <c r="A27" s="399"/>
      <c r="B27" s="258" t="s">
        <v>3490</v>
      </c>
      <c r="C27" s="259" t="s">
        <v>3491</v>
      </c>
      <c r="D27" s="260" t="s">
        <v>3492</v>
      </c>
      <c r="E27" s="261" t="s">
        <v>3476</v>
      </c>
      <c r="F27" s="262">
        <v>8309660.1600000001</v>
      </c>
      <c r="G27" s="242"/>
    </row>
    <row r="28" spans="1:7" ht="47.25" customHeight="1" x14ac:dyDescent="0.25">
      <c r="A28" s="399"/>
      <c r="B28" s="258" t="s">
        <v>3493</v>
      </c>
      <c r="C28" s="259" t="s">
        <v>3494</v>
      </c>
      <c r="D28" s="260" t="s">
        <v>3495</v>
      </c>
      <c r="E28" s="261" t="s">
        <v>3476</v>
      </c>
      <c r="F28" s="262">
        <v>14146184.48</v>
      </c>
      <c r="G28" s="242"/>
    </row>
    <row r="29" spans="1:7" ht="47.25" customHeight="1" x14ac:dyDescent="0.25">
      <c r="A29" s="399"/>
      <c r="B29" s="258" t="s">
        <v>3496</v>
      </c>
      <c r="C29" s="259" t="s">
        <v>3497</v>
      </c>
      <c r="D29" s="260" t="s">
        <v>3492</v>
      </c>
      <c r="E29" s="261" t="s">
        <v>3476</v>
      </c>
      <c r="F29" s="262">
        <v>8506518.4100000001</v>
      </c>
      <c r="G29" s="242"/>
    </row>
    <row r="30" spans="1:7" ht="47.25" customHeight="1" x14ac:dyDescent="0.25">
      <c r="A30" s="399"/>
      <c r="B30" s="412" t="s">
        <v>3498</v>
      </c>
      <c r="C30" s="414" t="s">
        <v>3499</v>
      </c>
      <c r="D30" s="260" t="s">
        <v>3492</v>
      </c>
      <c r="E30" s="416" t="s">
        <v>3476</v>
      </c>
      <c r="F30" s="262">
        <v>15153193.310000001</v>
      </c>
      <c r="G30" s="242"/>
    </row>
    <row r="31" spans="1:7" ht="47.25" customHeight="1" x14ac:dyDescent="0.25">
      <c r="A31" s="399"/>
      <c r="B31" s="413"/>
      <c r="C31" s="415"/>
      <c r="D31" s="260" t="s">
        <v>3495</v>
      </c>
      <c r="E31" s="417"/>
      <c r="F31" s="262">
        <v>16398251.130000001</v>
      </c>
      <c r="G31" s="242"/>
    </row>
    <row r="32" spans="1:7" ht="47.25" customHeight="1" x14ac:dyDescent="0.25">
      <c r="A32" s="399"/>
      <c r="B32" s="258" t="s">
        <v>3500</v>
      </c>
      <c r="C32" s="259" t="s">
        <v>3501</v>
      </c>
      <c r="D32" s="260" t="s">
        <v>3495</v>
      </c>
      <c r="E32" s="261" t="s">
        <v>3476</v>
      </c>
      <c r="F32" s="262">
        <v>15102583.890000001</v>
      </c>
      <c r="G32" s="242"/>
    </row>
    <row r="33" spans="1:7" ht="47.25" customHeight="1" x14ac:dyDescent="0.25">
      <c r="A33" s="399"/>
      <c r="B33" s="412" t="s">
        <v>3502</v>
      </c>
      <c r="C33" s="414" t="s">
        <v>3503</v>
      </c>
      <c r="D33" s="260" t="s">
        <v>3492</v>
      </c>
      <c r="E33" s="416" t="s">
        <v>3476</v>
      </c>
      <c r="F33" s="262">
        <v>16013387.33</v>
      </c>
      <c r="G33" s="242"/>
    </row>
    <row r="34" spans="1:7" ht="47.25" customHeight="1" x14ac:dyDescent="0.25">
      <c r="A34" s="399"/>
      <c r="B34" s="413"/>
      <c r="C34" s="415"/>
      <c r="D34" s="260" t="s">
        <v>3495</v>
      </c>
      <c r="E34" s="417"/>
      <c r="F34" s="262">
        <v>16481883.640000001</v>
      </c>
      <c r="G34" s="242"/>
    </row>
    <row r="35" spans="1:7" ht="47.25" customHeight="1" x14ac:dyDescent="0.25">
      <c r="A35" s="399"/>
      <c r="B35" s="258" t="s">
        <v>3504</v>
      </c>
      <c r="C35" s="259" t="s">
        <v>3505</v>
      </c>
      <c r="D35" s="260" t="s">
        <v>3458</v>
      </c>
      <c r="E35" s="261" t="s">
        <v>3476</v>
      </c>
      <c r="F35" s="262">
        <v>1477108.8</v>
      </c>
      <c r="G35" s="242"/>
    </row>
    <row r="36" spans="1:7" ht="47.25" customHeight="1" x14ac:dyDescent="0.25">
      <c r="A36" s="399"/>
      <c r="B36" s="412" t="s">
        <v>3506</v>
      </c>
      <c r="C36" s="414" t="s">
        <v>3507</v>
      </c>
      <c r="D36" s="260" t="s">
        <v>3458</v>
      </c>
      <c r="E36" s="416" t="s">
        <v>3476</v>
      </c>
      <c r="F36" s="262">
        <v>1350424.01</v>
      </c>
      <c r="G36" s="242"/>
    </row>
    <row r="37" spans="1:7" ht="47.25" customHeight="1" x14ac:dyDescent="0.25">
      <c r="A37" s="399"/>
      <c r="B37" s="413"/>
      <c r="C37" s="415"/>
      <c r="D37" s="260" t="s">
        <v>3479</v>
      </c>
      <c r="E37" s="417"/>
      <c r="F37" s="262">
        <v>2377857.9900000002</v>
      </c>
      <c r="G37" s="242"/>
    </row>
    <row r="38" spans="1:7" ht="47.25" customHeight="1" x14ac:dyDescent="0.25">
      <c r="A38" s="399"/>
      <c r="B38" s="258" t="s">
        <v>3508</v>
      </c>
      <c r="C38" s="259" t="s">
        <v>3509</v>
      </c>
      <c r="D38" s="260" t="s">
        <v>3458</v>
      </c>
      <c r="E38" s="261" t="s">
        <v>3476</v>
      </c>
      <c r="F38" s="262">
        <v>1993752.78</v>
      </c>
      <c r="G38" s="242"/>
    </row>
    <row r="39" spans="1:7" ht="47.25" customHeight="1" x14ac:dyDescent="0.25">
      <c r="A39" s="399"/>
      <c r="B39" s="412" t="s">
        <v>3510</v>
      </c>
      <c r="C39" s="414" t="s">
        <v>3511</v>
      </c>
      <c r="D39" s="260" t="s">
        <v>3458</v>
      </c>
      <c r="E39" s="416" t="s">
        <v>3476</v>
      </c>
      <c r="F39" s="262">
        <v>1931928.51</v>
      </c>
      <c r="G39" s="242"/>
    </row>
    <row r="40" spans="1:7" ht="47.25" customHeight="1" x14ac:dyDescent="0.25">
      <c r="A40" s="399"/>
      <c r="B40" s="413"/>
      <c r="C40" s="415"/>
      <c r="D40" s="260" t="s">
        <v>3479</v>
      </c>
      <c r="E40" s="417"/>
      <c r="F40" s="262">
        <v>4475815.76</v>
      </c>
      <c r="G40" s="242"/>
    </row>
    <row r="41" spans="1:7" ht="47.25" customHeight="1" x14ac:dyDescent="0.25">
      <c r="A41" s="399"/>
      <c r="B41" s="258" t="s">
        <v>3512</v>
      </c>
      <c r="C41" s="259" t="s">
        <v>3513</v>
      </c>
      <c r="D41" s="260" t="s">
        <v>3479</v>
      </c>
      <c r="E41" s="261" t="s">
        <v>3476</v>
      </c>
      <c r="F41" s="262">
        <v>2917524.88</v>
      </c>
      <c r="G41" s="242"/>
    </row>
    <row r="42" spans="1:7" ht="47.25" customHeight="1" x14ac:dyDescent="0.25">
      <c r="A42" s="399"/>
      <c r="B42" s="412" t="s">
        <v>3514</v>
      </c>
      <c r="C42" s="414" t="s">
        <v>3515</v>
      </c>
      <c r="D42" s="260" t="s">
        <v>3458</v>
      </c>
      <c r="E42" s="416" t="s">
        <v>3476</v>
      </c>
      <c r="F42" s="262">
        <v>1703627.71</v>
      </c>
      <c r="G42" s="242"/>
    </row>
    <row r="43" spans="1:7" ht="47.25" customHeight="1" x14ac:dyDescent="0.25">
      <c r="A43" s="399"/>
      <c r="B43" s="413"/>
      <c r="C43" s="415"/>
      <c r="D43" s="260" t="s">
        <v>3479</v>
      </c>
      <c r="E43" s="417"/>
      <c r="F43" s="262">
        <v>2686699.79</v>
      </c>
      <c r="G43" s="242"/>
    </row>
    <row r="44" spans="1:7" ht="47.25" customHeight="1" x14ac:dyDescent="0.25">
      <c r="A44" s="399"/>
      <c r="B44" s="418"/>
      <c r="C44" s="419"/>
      <c r="D44" s="260" t="s">
        <v>3492</v>
      </c>
      <c r="E44" s="420"/>
      <c r="F44" s="262">
        <v>9823842.9600000009</v>
      </c>
      <c r="G44" s="242"/>
    </row>
    <row r="45" spans="1:7" ht="47.25" customHeight="1" x14ac:dyDescent="0.25">
      <c r="A45" s="399"/>
      <c r="B45" s="258" t="s">
        <v>3516</v>
      </c>
      <c r="C45" s="259" t="s">
        <v>3517</v>
      </c>
      <c r="D45" s="260" t="s">
        <v>3492</v>
      </c>
      <c r="E45" s="261" t="s">
        <v>3476</v>
      </c>
      <c r="F45" s="262">
        <v>14427276.109999999</v>
      </c>
      <c r="G45" s="242"/>
    </row>
    <row r="46" spans="1:7" ht="47.25" customHeight="1" x14ac:dyDescent="0.25">
      <c r="A46" s="399"/>
      <c r="B46" s="412" t="s">
        <v>3518</v>
      </c>
      <c r="C46" s="414" t="s">
        <v>3519</v>
      </c>
      <c r="D46" s="260" t="s">
        <v>3458</v>
      </c>
      <c r="E46" s="416" t="s">
        <v>3476</v>
      </c>
      <c r="F46" s="262">
        <v>1778032.73</v>
      </c>
      <c r="G46" s="242"/>
    </row>
    <row r="47" spans="1:7" ht="47.25" customHeight="1" x14ac:dyDescent="0.25">
      <c r="A47" s="399"/>
      <c r="B47" s="413"/>
      <c r="C47" s="415"/>
      <c r="D47" s="260" t="s">
        <v>3479</v>
      </c>
      <c r="E47" s="417"/>
      <c r="F47" s="262">
        <v>2840717.98</v>
      </c>
      <c r="G47" s="242"/>
    </row>
    <row r="48" spans="1:7" ht="47.25" customHeight="1" x14ac:dyDescent="0.25">
      <c r="A48" s="399"/>
      <c r="B48" s="418"/>
      <c r="C48" s="419"/>
      <c r="D48" s="260" t="s">
        <v>3492</v>
      </c>
      <c r="E48" s="420"/>
      <c r="F48" s="262">
        <v>12171412.050000001</v>
      </c>
      <c r="G48" s="242"/>
    </row>
    <row r="49" spans="1:7" ht="47.25" customHeight="1" x14ac:dyDescent="0.25">
      <c r="A49" s="399"/>
      <c r="B49" s="412" t="s">
        <v>3520</v>
      </c>
      <c r="C49" s="414" t="s">
        <v>3521</v>
      </c>
      <c r="D49" s="260" t="s">
        <v>3458</v>
      </c>
      <c r="E49" s="416" t="s">
        <v>3476</v>
      </c>
      <c r="F49" s="262">
        <v>1943548.19</v>
      </c>
      <c r="G49" s="242"/>
    </row>
    <row r="50" spans="1:7" ht="47.25" customHeight="1" x14ac:dyDescent="0.25">
      <c r="A50" s="399"/>
      <c r="B50" s="413"/>
      <c r="C50" s="415"/>
      <c r="D50" s="260" t="s">
        <v>3479</v>
      </c>
      <c r="E50" s="417"/>
      <c r="F50" s="262">
        <v>2790737.17</v>
      </c>
      <c r="G50" s="242"/>
    </row>
    <row r="51" spans="1:7" ht="47.25" customHeight="1" x14ac:dyDescent="0.25">
      <c r="A51" s="399"/>
      <c r="B51" s="412" t="s">
        <v>3522</v>
      </c>
      <c r="C51" s="414" t="s">
        <v>3523</v>
      </c>
      <c r="D51" s="260" t="s">
        <v>3458</v>
      </c>
      <c r="E51" s="416" t="s">
        <v>3476</v>
      </c>
      <c r="F51" s="262">
        <v>2588212.56</v>
      </c>
      <c r="G51" s="242"/>
    </row>
    <row r="52" spans="1:7" ht="47.25" customHeight="1" x14ac:dyDescent="0.25">
      <c r="A52" s="399"/>
      <c r="B52" s="413"/>
      <c r="C52" s="415"/>
      <c r="D52" s="260" t="s">
        <v>3479</v>
      </c>
      <c r="E52" s="417"/>
      <c r="F52" s="262">
        <v>4428471.41</v>
      </c>
      <c r="G52" s="242"/>
    </row>
    <row r="53" spans="1:7" ht="47.25" customHeight="1" x14ac:dyDescent="0.25">
      <c r="A53" s="399"/>
      <c r="B53" s="412" t="s">
        <v>3524</v>
      </c>
      <c r="C53" s="414" t="s">
        <v>3525</v>
      </c>
      <c r="D53" s="260" t="s">
        <v>3458</v>
      </c>
      <c r="E53" s="416" t="s">
        <v>3476</v>
      </c>
      <c r="F53" s="262">
        <v>2833578.92</v>
      </c>
      <c r="G53" s="242"/>
    </row>
    <row r="54" spans="1:7" ht="47.25" customHeight="1" x14ac:dyDescent="0.25">
      <c r="A54" s="399"/>
      <c r="B54" s="413"/>
      <c r="C54" s="415"/>
      <c r="D54" s="260" t="s">
        <v>3479</v>
      </c>
      <c r="E54" s="417"/>
      <c r="F54" s="262">
        <v>5367650.34</v>
      </c>
      <c r="G54" s="242"/>
    </row>
    <row r="55" spans="1:7" ht="47.25" customHeight="1" x14ac:dyDescent="0.25">
      <c r="A55" s="399"/>
      <c r="B55" s="418"/>
      <c r="C55" s="419"/>
      <c r="D55" s="260" t="s">
        <v>3492</v>
      </c>
      <c r="E55" s="420"/>
      <c r="F55" s="262">
        <v>12149316.279999999</v>
      </c>
      <c r="G55" s="242"/>
    </row>
    <row r="56" spans="1:7" ht="47.25" customHeight="1" x14ac:dyDescent="0.25">
      <c r="A56" s="399"/>
      <c r="B56" s="412" t="s">
        <v>3526</v>
      </c>
      <c r="C56" s="414" t="s">
        <v>3527</v>
      </c>
      <c r="D56" s="260" t="s">
        <v>3458</v>
      </c>
      <c r="E56" s="416" t="s">
        <v>3476</v>
      </c>
      <c r="F56" s="262">
        <v>5839493.0099999998</v>
      </c>
      <c r="G56" s="242"/>
    </row>
    <row r="57" spans="1:7" ht="47.25" customHeight="1" x14ac:dyDescent="0.25">
      <c r="A57" s="399"/>
      <c r="B57" s="413"/>
      <c r="C57" s="415"/>
      <c r="D57" s="260" t="s">
        <v>3479</v>
      </c>
      <c r="E57" s="417"/>
      <c r="F57" s="262">
        <v>5282772.91</v>
      </c>
      <c r="G57" s="242"/>
    </row>
    <row r="58" spans="1:7" ht="47.25" customHeight="1" x14ac:dyDescent="0.25">
      <c r="A58" s="399"/>
      <c r="B58" s="412" t="s">
        <v>3528</v>
      </c>
      <c r="C58" s="414" t="s">
        <v>3529</v>
      </c>
      <c r="D58" s="260" t="s">
        <v>3458</v>
      </c>
      <c r="E58" s="416" t="s">
        <v>3476</v>
      </c>
      <c r="F58" s="262">
        <v>3159218.87</v>
      </c>
      <c r="G58" s="242"/>
    </row>
    <row r="59" spans="1:7" ht="47.25" customHeight="1" x14ac:dyDescent="0.25">
      <c r="A59" s="399"/>
      <c r="B59" s="413"/>
      <c r="C59" s="415"/>
      <c r="D59" s="260" t="s">
        <v>3479</v>
      </c>
      <c r="E59" s="417"/>
      <c r="F59" s="262">
        <v>8802109.8599999994</v>
      </c>
      <c r="G59" s="242"/>
    </row>
    <row r="60" spans="1:7" ht="47.25" customHeight="1" x14ac:dyDescent="0.25">
      <c r="A60" s="399"/>
      <c r="B60" s="258" t="s">
        <v>3530</v>
      </c>
      <c r="C60" s="259" t="s">
        <v>3531</v>
      </c>
      <c r="D60" s="260" t="s">
        <v>3479</v>
      </c>
      <c r="E60" s="261" t="s">
        <v>3476</v>
      </c>
      <c r="F60" s="262">
        <v>6377971.2999999998</v>
      </c>
      <c r="G60" s="242"/>
    </row>
    <row r="61" spans="1:7" ht="47.25" customHeight="1" x14ac:dyDescent="0.25">
      <c r="A61" s="399"/>
      <c r="B61" s="258" t="s">
        <v>3532</v>
      </c>
      <c r="C61" s="259" t="s">
        <v>3533</v>
      </c>
      <c r="D61" s="260" t="s">
        <v>3479</v>
      </c>
      <c r="E61" s="261" t="s">
        <v>3476</v>
      </c>
      <c r="F61" s="262">
        <v>1752196.81</v>
      </c>
      <c r="G61" s="242"/>
    </row>
    <row r="62" spans="1:7" ht="47.25" customHeight="1" x14ac:dyDescent="0.25">
      <c r="A62" s="399"/>
      <c r="B62" s="412" t="s">
        <v>3534</v>
      </c>
      <c r="C62" s="414" t="s">
        <v>3535</v>
      </c>
      <c r="D62" s="260" t="s">
        <v>3458</v>
      </c>
      <c r="E62" s="416" t="s">
        <v>3476</v>
      </c>
      <c r="F62" s="262">
        <v>2114545.4300000002</v>
      </c>
      <c r="G62" s="242"/>
    </row>
    <row r="63" spans="1:7" ht="47.25" customHeight="1" x14ac:dyDescent="0.25">
      <c r="A63" s="399"/>
      <c r="B63" s="413"/>
      <c r="C63" s="415"/>
      <c r="D63" s="260" t="s">
        <v>3479</v>
      </c>
      <c r="E63" s="417"/>
      <c r="F63" s="262">
        <v>1801573.77</v>
      </c>
      <c r="G63" s="242"/>
    </row>
    <row r="64" spans="1:7" ht="47.25" customHeight="1" x14ac:dyDescent="0.25">
      <c r="A64" s="399"/>
      <c r="B64" s="412" t="s">
        <v>3536</v>
      </c>
      <c r="C64" s="414" t="s">
        <v>3537</v>
      </c>
      <c r="D64" s="260" t="s">
        <v>3479</v>
      </c>
      <c r="E64" s="416" t="s">
        <v>3476</v>
      </c>
      <c r="F64" s="262">
        <v>2083583.35</v>
      </c>
      <c r="G64" s="242"/>
    </row>
    <row r="65" spans="1:7" ht="47.25" customHeight="1" x14ac:dyDescent="0.25">
      <c r="A65" s="399"/>
      <c r="B65" s="413"/>
      <c r="C65" s="415"/>
      <c r="D65" s="260" t="s">
        <v>3495</v>
      </c>
      <c r="E65" s="417"/>
      <c r="F65" s="262">
        <v>14815560.119999999</v>
      </c>
      <c r="G65" s="242"/>
    </row>
    <row r="66" spans="1:7" ht="47.25" customHeight="1" x14ac:dyDescent="0.25">
      <c r="A66" s="399"/>
      <c r="B66" s="258" t="s">
        <v>3538</v>
      </c>
      <c r="C66" s="259" t="s">
        <v>3539</v>
      </c>
      <c r="D66" s="260" t="s">
        <v>3492</v>
      </c>
      <c r="E66" s="261" t="s">
        <v>3476</v>
      </c>
      <c r="F66" s="262">
        <v>14464068.33</v>
      </c>
      <c r="G66" s="242"/>
    </row>
    <row r="67" spans="1:7" ht="47.25" customHeight="1" x14ac:dyDescent="0.25">
      <c r="A67" s="399"/>
      <c r="B67" s="258" t="s">
        <v>3540</v>
      </c>
      <c r="C67" s="259" t="s">
        <v>3541</v>
      </c>
      <c r="D67" s="260" t="s">
        <v>3458</v>
      </c>
      <c r="E67" s="261" t="s">
        <v>3476</v>
      </c>
      <c r="F67" s="262">
        <v>1412951.15</v>
      </c>
      <c r="G67" s="242"/>
    </row>
    <row r="68" spans="1:7" ht="47.25" customHeight="1" x14ac:dyDescent="0.25">
      <c r="A68" s="399"/>
      <c r="B68" s="412" t="s">
        <v>3542</v>
      </c>
      <c r="C68" s="414" t="s">
        <v>3543</v>
      </c>
      <c r="D68" s="260" t="s">
        <v>3458</v>
      </c>
      <c r="E68" s="416" t="s">
        <v>3476</v>
      </c>
      <c r="F68" s="262">
        <v>1641142.2</v>
      </c>
      <c r="G68" s="242"/>
    </row>
    <row r="69" spans="1:7" ht="47.25" customHeight="1" x14ac:dyDescent="0.25">
      <c r="A69" s="399"/>
      <c r="B69" s="413"/>
      <c r="C69" s="415"/>
      <c r="D69" s="260" t="s">
        <v>3479</v>
      </c>
      <c r="E69" s="417"/>
      <c r="F69" s="262">
        <v>1889580.47</v>
      </c>
      <c r="G69" s="242"/>
    </row>
    <row r="70" spans="1:7" ht="47.25" customHeight="1" x14ac:dyDescent="0.25">
      <c r="A70" s="399"/>
      <c r="B70" s="412" t="s">
        <v>3544</v>
      </c>
      <c r="C70" s="414" t="s">
        <v>3545</v>
      </c>
      <c r="D70" s="260" t="s">
        <v>3458</v>
      </c>
      <c r="E70" s="416" t="s">
        <v>3476</v>
      </c>
      <c r="F70" s="262">
        <v>2442405.9300000002</v>
      </c>
      <c r="G70" s="242"/>
    </row>
    <row r="71" spans="1:7" ht="47.25" customHeight="1" x14ac:dyDescent="0.25">
      <c r="A71" s="399"/>
      <c r="B71" s="413"/>
      <c r="C71" s="415"/>
      <c r="D71" s="260" t="s">
        <v>3479</v>
      </c>
      <c r="E71" s="417"/>
      <c r="F71" s="262">
        <v>2989715.51</v>
      </c>
      <c r="G71" s="242"/>
    </row>
    <row r="72" spans="1:7" ht="47.25" customHeight="1" x14ac:dyDescent="0.25">
      <c r="A72" s="399"/>
      <c r="B72" s="412" t="s">
        <v>3546</v>
      </c>
      <c r="C72" s="414" t="s">
        <v>3547</v>
      </c>
      <c r="D72" s="260" t="s">
        <v>3458</v>
      </c>
      <c r="E72" s="416" t="s">
        <v>3476</v>
      </c>
      <c r="F72" s="262">
        <v>2587932.87</v>
      </c>
      <c r="G72" s="242"/>
    </row>
    <row r="73" spans="1:7" ht="47.25" customHeight="1" x14ac:dyDescent="0.25">
      <c r="A73" s="399"/>
      <c r="B73" s="413"/>
      <c r="C73" s="415"/>
      <c r="D73" s="260" t="s">
        <v>3479</v>
      </c>
      <c r="E73" s="417"/>
      <c r="F73" s="262">
        <v>3260010.58</v>
      </c>
      <c r="G73" s="242"/>
    </row>
    <row r="74" spans="1:7" ht="47.25" customHeight="1" x14ac:dyDescent="0.25">
      <c r="A74" s="399"/>
      <c r="B74" s="258" t="s">
        <v>3548</v>
      </c>
      <c r="C74" s="259" t="s">
        <v>3549</v>
      </c>
      <c r="D74" s="260" t="s">
        <v>3479</v>
      </c>
      <c r="E74" s="261" t="s">
        <v>3476</v>
      </c>
      <c r="F74" s="262">
        <v>4940776.63</v>
      </c>
      <c r="G74" s="242"/>
    </row>
    <row r="75" spans="1:7" ht="47.25" customHeight="1" x14ac:dyDescent="0.25">
      <c r="A75" s="399"/>
      <c r="B75" s="412" t="s">
        <v>3550</v>
      </c>
      <c r="C75" s="414" t="s">
        <v>3551</v>
      </c>
      <c r="D75" s="260" t="s">
        <v>3458</v>
      </c>
      <c r="E75" s="416" t="s">
        <v>3476</v>
      </c>
      <c r="F75" s="262">
        <v>4775780.54</v>
      </c>
      <c r="G75" s="242"/>
    </row>
    <row r="76" spans="1:7" ht="47.25" customHeight="1" x14ac:dyDescent="0.25">
      <c r="A76" s="399"/>
      <c r="B76" s="413"/>
      <c r="C76" s="415"/>
      <c r="D76" s="260" t="s">
        <v>3479</v>
      </c>
      <c r="E76" s="417"/>
      <c r="F76" s="262">
        <v>6541771.6100000003</v>
      </c>
      <c r="G76" s="242"/>
    </row>
    <row r="77" spans="1:7" ht="47.25" customHeight="1" x14ac:dyDescent="0.25">
      <c r="A77" s="399"/>
      <c r="B77" s="413"/>
      <c r="C77" s="415"/>
      <c r="D77" s="260" t="s">
        <v>3492</v>
      </c>
      <c r="E77" s="417"/>
      <c r="F77" s="262">
        <v>9334813.6899999995</v>
      </c>
      <c r="G77" s="242"/>
    </row>
    <row r="78" spans="1:7" ht="47.25" customHeight="1" x14ac:dyDescent="0.25">
      <c r="A78" s="399"/>
      <c r="B78" s="418"/>
      <c r="C78" s="419"/>
      <c r="D78" s="260" t="s">
        <v>3495</v>
      </c>
      <c r="E78" s="420"/>
      <c r="F78" s="262">
        <v>28246789.010000002</v>
      </c>
      <c r="G78" s="242"/>
    </row>
    <row r="79" spans="1:7" ht="47.25" customHeight="1" x14ac:dyDescent="0.25">
      <c r="A79" s="399"/>
      <c r="B79" s="258" t="s">
        <v>3552</v>
      </c>
      <c r="C79" s="259" t="s">
        <v>3553</v>
      </c>
      <c r="D79" s="260" t="s">
        <v>3492</v>
      </c>
      <c r="E79" s="261" t="s">
        <v>3476</v>
      </c>
      <c r="F79" s="262">
        <v>17166312.77</v>
      </c>
      <c r="G79" s="242"/>
    </row>
    <row r="80" spans="1:7" ht="47.25" customHeight="1" x14ac:dyDescent="0.25">
      <c r="A80" s="399"/>
      <c r="B80" s="412" t="s">
        <v>3554</v>
      </c>
      <c r="C80" s="414" t="s">
        <v>3555</v>
      </c>
      <c r="D80" s="260" t="s">
        <v>3479</v>
      </c>
      <c r="E80" s="416" t="s">
        <v>3476</v>
      </c>
      <c r="F80" s="262">
        <v>6083212.3099999996</v>
      </c>
      <c r="G80" s="242"/>
    </row>
    <row r="81" spans="1:7" ht="47.25" customHeight="1" x14ac:dyDescent="0.25">
      <c r="A81" s="399"/>
      <c r="B81" s="413"/>
      <c r="C81" s="415"/>
      <c r="D81" s="260" t="s">
        <v>3492</v>
      </c>
      <c r="E81" s="417"/>
      <c r="F81" s="262">
        <v>11310062.880000001</v>
      </c>
      <c r="G81" s="242"/>
    </row>
    <row r="82" spans="1:7" ht="47.25" customHeight="1" x14ac:dyDescent="0.25">
      <c r="A82" s="399"/>
      <c r="B82" s="418"/>
      <c r="C82" s="419"/>
      <c r="D82" s="260" t="s">
        <v>3495</v>
      </c>
      <c r="E82" s="420"/>
      <c r="F82" s="262">
        <v>30673581.800000001</v>
      </c>
      <c r="G82" s="242"/>
    </row>
    <row r="83" spans="1:7" ht="47.25" customHeight="1" x14ac:dyDescent="0.25">
      <c r="A83" s="399"/>
      <c r="B83" s="258" t="s">
        <v>3556</v>
      </c>
      <c r="C83" s="259" t="s">
        <v>3557</v>
      </c>
      <c r="D83" s="260" t="s">
        <v>3492</v>
      </c>
      <c r="E83" s="261" t="s">
        <v>3476</v>
      </c>
      <c r="F83" s="262">
        <v>21647540.859999999</v>
      </c>
      <c r="G83" s="242"/>
    </row>
    <row r="84" spans="1:7" ht="47.25" customHeight="1" x14ac:dyDescent="0.25">
      <c r="A84" s="399"/>
      <c r="B84" s="258" t="s">
        <v>3558</v>
      </c>
      <c r="C84" s="259" t="s">
        <v>3559</v>
      </c>
      <c r="D84" s="260" t="s">
        <v>3479</v>
      </c>
      <c r="E84" s="261" t="s">
        <v>3476</v>
      </c>
      <c r="F84" s="263">
        <v>4298126</v>
      </c>
      <c r="G84" s="242"/>
    </row>
    <row r="85" spans="1:7" ht="47.25" customHeight="1" x14ac:dyDescent="0.25">
      <c r="A85" s="399"/>
      <c r="B85" s="258" t="s">
        <v>3560</v>
      </c>
      <c r="C85" s="259" t="s">
        <v>3561</v>
      </c>
      <c r="D85" s="260" t="s">
        <v>3479</v>
      </c>
      <c r="E85" s="261" t="s">
        <v>3476</v>
      </c>
      <c r="F85" s="262">
        <v>7602071.7000000002</v>
      </c>
      <c r="G85" s="242"/>
    </row>
    <row r="86" spans="1:7" ht="47.25" customHeight="1" x14ac:dyDescent="0.25">
      <c r="A86" s="399"/>
      <c r="B86" s="412" t="s">
        <v>3562</v>
      </c>
      <c r="C86" s="414" t="s">
        <v>3563</v>
      </c>
      <c r="D86" s="260" t="s">
        <v>3458</v>
      </c>
      <c r="E86" s="416" t="s">
        <v>3476</v>
      </c>
      <c r="F86" s="262">
        <v>3153632.5</v>
      </c>
      <c r="G86" s="242"/>
    </row>
    <row r="87" spans="1:7" ht="47.25" customHeight="1" x14ac:dyDescent="0.25">
      <c r="A87" s="399"/>
      <c r="B87" s="413"/>
      <c r="C87" s="415"/>
      <c r="D87" s="260" t="s">
        <v>3479</v>
      </c>
      <c r="E87" s="417"/>
      <c r="F87" s="262">
        <v>6601871.7599999998</v>
      </c>
      <c r="G87" s="242"/>
    </row>
    <row r="88" spans="1:7" ht="47.25" customHeight="1" x14ac:dyDescent="0.25">
      <c r="A88" s="399"/>
      <c r="B88" s="412" t="s">
        <v>3564</v>
      </c>
      <c r="C88" s="414" t="s">
        <v>3565</v>
      </c>
      <c r="D88" s="260" t="s">
        <v>3458</v>
      </c>
      <c r="E88" s="416" t="s">
        <v>3476</v>
      </c>
      <c r="F88" s="262">
        <v>2822552.58</v>
      </c>
      <c r="G88" s="242"/>
    </row>
    <row r="89" spans="1:7" ht="47.25" customHeight="1" x14ac:dyDescent="0.25">
      <c r="A89" s="399"/>
      <c r="B89" s="413"/>
      <c r="C89" s="415"/>
      <c r="D89" s="260" t="s">
        <v>3479</v>
      </c>
      <c r="E89" s="417"/>
      <c r="F89" s="262">
        <v>4021559.8</v>
      </c>
      <c r="G89" s="242"/>
    </row>
    <row r="90" spans="1:7" ht="47.25" customHeight="1" x14ac:dyDescent="0.25">
      <c r="A90" s="399"/>
      <c r="B90" s="412" t="s">
        <v>3566</v>
      </c>
      <c r="C90" s="414" t="s">
        <v>3567</v>
      </c>
      <c r="D90" s="260" t="s">
        <v>3458</v>
      </c>
      <c r="E90" s="416" t="s">
        <v>3476</v>
      </c>
      <c r="F90" s="262">
        <v>4320641.1900000004</v>
      </c>
      <c r="G90" s="242"/>
    </row>
    <row r="91" spans="1:7" ht="47.25" customHeight="1" x14ac:dyDescent="0.25">
      <c r="A91" s="399"/>
      <c r="B91" s="413"/>
      <c r="C91" s="415"/>
      <c r="D91" s="260" t="s">
        <v>3479</v>
      </c>
      <c r="E91" s="417"/>
      <c r="F91" s="262">
        <v>6324283.6699999999</v>
      </c>
      <c r="G91" s="242"/>
    </row>
    <row r="92" spans="1:7" ht="47.25" customHeight="1" x14ac:dyDescent="0.25">
      <c r="A92" s="399"/>
      <c r="B92" s="412" t="s">
        <v>3568</v>
      </c>
      <c r="C92" s="414" t="s">
        <v>3569</v>
      </c>
      <c r="D92" s="260" t="s">
        <v>3458</v>
      </c>
      <c r="E92" s="416" t="s">
        <v>3476</v>
      </c>
      <c r="F92" s="262">
        <v>5041205.62</v>
      </c>
      <c r="G92" s="242"/>
    </row>
    <row r="93" spans="1:7" ht="47.25" customHeight="1" x14ac:dyDescent="0.25">
      <c r="A93" s="399"/>
      <c r="B93" s="413"/>
      <c r="C93" s="415"/>
      <c r="D93" s="260" t="s">
        <v>3479</v>
      </c>
      <c r="E93" s="417"/>
      <c r="F93" s="262">
        <v>5820604.0499999998</v>
      </c>
      <c r="G93" s="242"/>
    </row>
    <row r="94" spans="1:7" ht="47.25" customHeight="1" x14ac:dyDescent="0.25">
      <c r="A94" s="399"/>
      <c r="B94" s="412" t="s">
        <v>3570</v>
      </c>
      <c r="C94" s="414" t="s">
        <v>3571</v>
      </c>
      <c r="D94" s="260" t="s">
        <v>3458</v>
      </c>
      <c r="E94" s="416" t="s">
        <v>3476</v>
      </c>
      <c r="F94" s="262">
        <v>4182563.21</v>
      </c>
      <c r="G94" s="242"/>
    </row>
    <row r="95" spans="1:7" ht="47.25" customHeight="1" x14ac:dyDescent="0.25">
      <c r="A95" s="399"/>
      <c r="B95" s="413"/>
      <c r="C95" s="415"/>
      <c r="D95" s="260" t="s">
        <v>3479</v>
      </c>
      <c r="E95" s="417"/>
      <c r="F95" s="262">
        <v>7481998.2400000002</v>
      </c>
      <c r="G95" s="242"/>
    </row>
    <row r="96" spans="1:7" ht="47.25" customHeight="1" x14ac:dyDescent="0.25">
      <c r="A96" s="399"/>
      <c r="B96" s="412" t="s">
        <v>3572</v>
      </c>
      <c r="C96" s="414" t="s">
        <v>3573</v>
      </c>
      <c r="D96" s="260" t="s">
        <v>3458</v>
      </c>
      <c r="E96" s="416" t="s">
        <v>3476</v>
      </c>
      <c r="F96" s="262">
        <v>4595174.3099999996</v>
      </c>
      <c r="G96" s="242"/>
    </row>
    <row r="97" spans="1:7" ht="47.25" customHeight="1" x14ac:dyDescent="0.25">
      <c r="A97" s="399"/>
      <c r="B97" s="413"/>
      <c r="C97" s="415"/>
      <c r="D97" s="260" t="s">
        <v>3479</v>
      </c>
      <c r="E97" s="417"/>
      <c r="F97" s="262">
        <v>5916061.7400000002</v>
      </c>
      <c r="G97" s="242"/>
    </row>
    <row r="98" spans="1:7" ht="47.25" customHeight="1" x14ac:dyDescent="0.25">
      <c r="A98" s="399"/>
      <c r="B98" s="412" t="s">
        <v>3574</v>
      </c>
      <c r="C98" s="414" t="s">
        <v>3575</v>
      </c>
      <c r="D98" s="260" t="s">
        <v>3458</v>
      </c>
      <c r="E98" s="416" t="s">
        <v>3476</v>
      </c>
      <c r="F98" s="262">
        <v>8613959.5299999993</v>
      </c>
      <c r="G98" s="242"/>
    </row>
    <row r="99" spans="1:7" ht="47.25" customHeight="1" x14ac:dyDescent="0.25">
      <c r="A99" s="399"/>
      <c r="B99" s="413"/>
      <c r="C99" s="415"/>
      <c r="D99" s="260" t="s">
        <v>3479</v>
      </c>
      <c r="E99" s="417"/>
      <c r="F99" s="262">
        <v>11340334.76</v>
      </c>
      <c r="G99" s="242"/>
    </row>
    <row r="100" spans="1:7" ht="47.25" customHeight="1" x14ac:dyDescent="0.25">
      <c r="A100" s="399"/>
      <c r="B100" s="258" t="s">
        <v>3576</v>
      </c>
      <c r="C100" s="259" t="s">
        <v>3577</v>
      </c>
      <c r="D100" s="260" t="s">
        <v>3458</v>
      </c>
      <c r="E100" s="261" t="s">
        <v>3476</v>
      </c>
      <c r="F100" s="262">
        <v>5623174.5999999996</v>
      </c>
      <c r="G100" s="242"/>
    </row>
    <row r="101" spans="1:7" ht="47.25" customHeight="1" x14ac:dyDescent="0.25">
      <c r="A101" s="399"/>
      <c r="B101" s="412" t="s">
        <v>3578</v>
      </c>
      <c r="C101" s="414" t="s">
        <v>3579</v>
      </c>
      <c r="D101" s="260" t="s">
        <v>3458</v>
      </c>
      <c r="E101" s="416" t="s">
        <v>3476</v>
      </c>
      <c r="F101" s="262">
        <v>5405060.5599999996</v>
      </c>
      <c r="G101" s="242"/>
    </row>
    <row r="102" spans="1:7" ht="47.25" customHeight="1" x14ac:dyDescent="0.25">
      <c r="A102" s="399"/>
      <c r="B102" s="413"/>
      <c r="C102" s="415"/>
      <c r="D102" s="260" t="s">
        <v>3479</v>
      </c>
      <c r="E102" s="417"/>
      <c r="F102" s="262">
        <v>6188389.7699999996</v>
      </c>
      <c r="G102" s="242"/>
    </row>
    <row r="103" spans="1:7" ht="47.25" customHeight="1" x14ac:dyDescent="0.25">
      <c r="A103" s="399"/>
      <c r="B103" s="412" t="s">
        <v>3580</v>
      </c>
      <c r="C103" s="414" t="s">
        <v>3581</v>
      </c>
      <c r="D103" s="260" t="s">
        <v>3458</v>
      </c>
      <c r="E103" s="416" t="s">
        <v>3476</v>
      </c>
      <c r="F103" s="262">
        <v>7877846.3899999997</v>
      </c>
      <c r="G103" s="242"/>
    </row>
    <row r="104" spans="1:7" ht="47.25" customHeight="1" x14ac:dyDescent="0.25">
      <c r="A104" s="399"/>
      <c r="B104" s="413"/>
      <c r="C104" s="415"/>
      <c r="D104" s="260" t="s">
        <v>3479</v>
      </c>
      <c r="E104" s="417"/>
      <c r="F104" s="262">
        <v>13374034.470000001</v>
      </c>
      <c r="G104" s="242"/>
    </row>
    <row r="105" spans="1:7" ht="47.25" customHeight="1" x14ac:dyDescent="0.25">
      <c r="A105" s="399"/>
      <c r="B105" s="258" t="s">
        <v>3582</v>
      </c>
      <c r="C105" s="259" t="s">
        <v>3583</v>
      </c>
      <c r="D105" s="260" t="s">
        <v>3458</v>
      </c>
      <c r="E105" s="261" t="s">
        <v>3476</v>
      </c>
      <c r="F105" s="262">
        <v>12863531.52</v>
      </c>
      <c r="G105" s="242"/>
    </row>
    <row r="106" spans="1:7" ht="47.25" customHeight="1" x14ac:dyDescent="0.25">
      <c r="A106" s="399"/>
      <c r="B106" s="258" t="s">
        <v>3584</v>
      </c>
      <c r="C106" s="259" t="s">
        <v>3585</v>
      </c>
      <c r="D106" s="260" t="s">
        <v>3458</v>
      </c>
      <c r="E106" s="261" t="s">
        <v>3476</v>
      </c>
      <c r="F106" s="262">
        <v>7548726.8799999999</v>
      </c>
      <c r="G106" s="242"/>
    </row>
    <row r="107" spans="1:7" ht="47.25" customHeight="1" x14ac:dyDescent="0.25">
      <c r="A107" s="399"/>
      <c r="B107" s="412" t="s">
        <v>3586</v>
      </c>
      <c r="C107" s="414" t="s">
        <v>3587</v>
      </c>
      <c r="D107" s="260" t="s">
        <v>3458</v>
      </c>
      <c r="E107" s="416" t="s">
        <v>3476</v>
      </c>
      <c r="F107" s="262">
        <v>4059174.63</v>
      </c>
      <c r="G107" s="242"/>
    </row>
    <row r="108" spans="1:7" ht="47.25" customHeight="1" x14ac:dyDescent="0.25">
      <c r="A108" s="399"/>
      <c r="B108" s="413"/>
      <c r="C108" s="415"/>
      <c r="D108" s="260" t="s">
        <v>3479</v>
      </c>
      <c r="E108" s="417"/>
      <c r="F108" s="262">
        <v>14829083.49</v>
      </c>
      <c r="G108" s="242"/>
    </row>
    <row r="109" spans="1:7" ht="47.25" customHeight="1" x14ac:dyDescent="0.25">
      <c r="A109" s="399"/>
      <c r="B109" s="258" t="s">
        <v>3588</v>
      </c>
      <c r="C109" s="259" t="s">
        <v>3589</v>
      </c>
      <c r="D109" s="260" t="s">
        <v>3458</v>
      </c>
      <c r="E109" s="261" t="s">
        <v>3476</v>
      </c>
      <c r="F109" s="262">
        <v>2282618.7599999998</v>
      </c>
      <c r="G109" s="242"/>
    </row>
    <row r="110" spans="1:7" ht="47.25" customHeight="1" x14ac:dyDescent="0.25">
      <c r="A110" s="399"/>
      <c r="B110" s="258" t="s">
        <v>3590</v>
      </c>
      <c r="C110" s="259" t="s">
        <v>3591</v>
      </c>
      <c r="D110" s="260" t="s">
        <v>3458</v>
      </c>
      <c r="E110" s="261" t="s">
        <v>3476</v>
      </c>
      <c r="F110" s="262">
        <v>5432033.8499999996</v>
      </c>
      <c r="G110" s="242"/>
    </row>
    <row r="111" spans="1:7" ht="47.25" customHeight="1" x14ac:dyDescent="0.25">
      <c r="A111" s="399"/>
      <c r="B111" s="412" t="s">
        <v>3592</v>
      </c>
      <c r="C111" s="414" t="s">
        <v>3593</v>
      </c>
      <c r="D111" s="260" t="s">
        <v>3458</v>
      </c>
      <c r="E111" s="416" t="s">
        <v>3476</v>
      </c>
      <c r="F111" s="262">
        <v>3343092.4</v>
      </c>
      <c r="G111" s="242"/>
    </row>
    <row r="112" spans="1:7" ht="47.25" customHeight="1" x14ac:dyDescent="0.25">
      <c r="A112" s="399"/>
      <c r="B112" s="413"/>
      <c r="C112" s="415"/>
      <c r="D112" s="260" t="s">
        <v>3479</v>
      </c>
      <c r="E112" s="417"/>
      <c r="F112" s="262">
        <v>2479238.0299999998</v>
      </c>
      <c r="G112" s="242"/>
    </row>
    <row r="113" spans="1:7" ht="47.25" customHeight="1" x14ac:dyDescent="0.25">
      <c r="A113" s="399"/>
      <c r="B113" s="412" t="s">
        <v>3594</v>
      </c>
      <c r="C113" s="414" t="s">
        <v>3595</v>
      </c>
      <c r="D113" s="260" t="s">
        <v>3458</v>
      </c>
      <c r="E113" s="416" t="s">
        <v>3476</v>
      </c>
      <c r="F113" s="262">
        <v>4202782.9800000004</v>
      </c>
      <c r="G113" s="242"/>
    </row>
    <row r="114" spans="1:7" ht="47.25" customHeight="1" x14ac:dyDescent="0.25">
      <c r="A114" s="399"/>
      <c r="B114" s="413"/>
      <c r="C114" s="415"/>
      <c r="D114" s="260" t="s">
        <v>3479</v>
      </c>
      <c r="E114" s="417"/>
      <c r="F114" s="262">
        <v>2850189.23</v>
      </c>
      <c r="G114" s="242"/>
    </row>
    <row r="115" spans="1:7" ht="47.25" customHeight="1" x14ac:dyDescent="0.25">
      <c r="A115" s="399"/>
      <c r="B115" s="412" t="s">
        <v>3596</v>
      </c>
      <c r="C115" s="414" t="s">
        <v>3597</v>
      </c>
      <c r="D115" s="260" t="s">
        <v>3458</v>
      </c>
      <c r="E115" s="416" t="s">
        <v>3476</v>
      </c>
      <c r="F115" s="262">
        <v>3411090.95</v>
      </c>
      <c r="G115" s="242"/>
    </row>
    <row r="116" spans="1:7" ht="47.25" customHeight="1" x14ac:dyDescent="0.25">
      <c r="A116" s="399"/>
      <c r="B116" s="413"/>
      <c r="C116" s="415"/>
      <c r="D116" s="260" t="s">
        <v>3479</v>
      </c>
      <c r="E116" s="417"/>
      <c r="F116" s="262">
        <v>4497220.37</v>
      </c>
      <c r="G116" s="242"/>
    </row>
    <row r="117" spans="1:7" ht="47.25" customHeight="1" x14ac:dyDescent="0.25">
      <c r="A117" s="399"/>
      <c r="B117" s="412" t="s">
        <v>3598</v>
      </c>
      <c r="C117" s="414" t="s">
        <v>3599</v>
      </c>
      <c r="D117" s="260" t="s">
        <v>3458</v>
      </c>
      <c r="E117" s="416" t="s">
        <v>3476</v>
      </c>
      <c r="F117" s="262">
        <v>6408217.6799999997</v>
      </c>
      <c r="G117" s="242"/>
    </row>
    <row r="118" spans="1:7" ht="47.25" customHeight="1" x14ac:dyDescent="0.25">
      <c r="A118" s="399"/>
      <c r="B118" s="413"/>
      <c r="C118" s="415"/>
      <c r="D118" s="260" t="s">
        <v>3479</v>
      </c>
      <c r="E118" s="417"/>
      <c r="F118" s="262">
        <v>9522803.1400000006</v>
      </c>
      <c r="G118" s="242"/>
    </row>
    <row r="119" spans="1:7" ht="47.25" customHeight="1" x14ac:dyDescent="0.25">
      <c r="A119" s="399"/>
      <c r="B119" s="258" t="s">
        <v>3600</v>
      </c>
      <c r="C119" s="259" t="s">
        <v>3601</v>
      </c>
      <c r="D119" s="260" t="s">
        <v>3458</v>
      </c>
      <c r="E119" s="261" t="s">
        <v>3476</v>
      </c>
      <c r="F119" s="263">
        <v>9269056</v>
      </c>
      <c r="G119" s="242"/>
    </row>
    <row r="120" spans="1:7" ht="47.25" customHeight="1" x14ac:dyDescent="0.25">
      <c r="A120" s="399"/>
      <c r="B120" s="258" t="s">
        <v>3602</v>
      </c>
      <c r="C120" s="259" t="s">
        <v>3603</v>
      </c>
      <c r="D120" s="260" t="s">
        <v>3458</v>
      </c>
      <c r="E120" s="261" t="s">
        <v>3476</v>
      </c>
      <c r="F120" s="262">
        <v>9933684.0500000007</v>
      </c>
      <c r="G120" s="242"/>
    </row>
    <row r="121" spans="1:7" ht="47.25" customHeight="1" x14ac:dyDescent="0.25">
      <c r="A121" s="399"/>
      <c r="B121" s="412" t="s">
        <v>3604</v>
      </c>
      <c r="C121" s="414" t="s">
        <v>3605</v>
      </c>
      <c r="D121" s="260" t="s">
        <v>3458</v>
      </c>
      <c r="E121" s="416" t="s">
        <v>3476</v>
      </c>
      <c r="F121" s="262">
        <v>2698098.66</v>
      </c>
      <c r="G121" s="242"/>
    </row>
    <row r="122" spans="1:7" ht="47.25" customHeight="1" x14ac:dyDescent="0.25">
      <c r="A122" s="399"/>
      <c r="B122" s="413"/>
      <c r="C122" s="415"/>
      <c r="D122" s="260" t="s">
        <v>3479</v>
      </c>
      <c r="E122" s="417"/>
      <c r="F122" s="262">
        <v>7633318.79</v>
      </c>
      <c r="G122" s="242"/>
    </row>
    <row r="123" spans="1:7" ht="47.25" customHeight="1" x14ac:dyDescent="0.25">
      <c r="A123" s="399"/>
      <c r="B123" s="258" t="s">
        <v>3606</v>
      </c>
      <c r="C123" s="259" t="s">
        <v>3607</v>
      </c>
      <c r="D123" s="260" t="s">
        <v>3479</v>
      </c>
      <c r="E123" s="261" t="s">
        <v>3476</v>
      </c>
      <c r="F123" s="262">
        <v>6509781.6200000001</v>
      </c>
      <c r="G123" s="242"/>
    </row>
    <row r="124" spans="1:7" ht="47.25" customHeight="1" x14ac:dyDescent="0.25">
      <c r="A124" s="399"/>
      <c r="B124" s="258" t="s">
        <v>3608</v>
      </c>
      <c r="C124" s="259" t="s">
        <v>3609</v>
      </c>
      <c r="D124" s="260" t="s">
        <v>3479</v>
      </c>
      <c r="E124" s="261" t="s">
        <v>3476</v>
      </c>
      <c r="F124" s="262">
        <v>9936868.0500000007</v>
      </c>
      <c r="G124" s="242"/>
    </row>
    <row r="125" spans="1:7" ht="47.25" customHeight="1" x14ac:dyDescent="0.25">
      <c r="A125" s="399"/>
      <c r="B125" s="258" t="s">
        <v>3610</v>
      </c>
      <c r="C125" s="259" t="s">
        <v>3611</v>
      </c>
      <c r="D125" s="260" t="s">
        <v>3479</v>
      </c>
      <c r="E125" s="261" t="s">
        <v>3476</v>
      </c>
      <c r="F125" s="262">
        <v>12412858.82</v>
      </c>
      <c r="G125" s="242"/>
    </row>
    <row r="126" spans="1:7" ht="47.25" customHeight="1" x14ac:dyDescent="0.25">
      <c r="A126" s="399"/>
      <c r="B126" s="258" t="s">
        <v>3612</v>
      </c>
      <c r="C126" s="259" t="s">
        <v>3613</v>
      </c>
      <c r="D126" s="260" t="s">
        <v>3479</v>
      </c>
      <c r="E126" s="261" t="s">
        <v>3476</v>
      </c>
      <c r="F126" s="262">
        <v>9637502.6199999992</v>
      </c>
      <c r="G126" s="242"/>
    </row>
    <row r="127" spans="1:7" ht="47.25" customHeight="1" x14ac:dyDescent="0.25">
      <c r="A127" s="399"/>
      <c r="B127" s="258" t="s">
        <v>3614</v>
      </c>
      <c r="C127" s="259" t="s">
        <v>3615</v>
      </c>
      <c r="D127" s="260" t="s">
        <v>3479</v>
      </c>
      <c r="E127" s="261" t="s">
        <v>3476</v>
      </c>
      <c r="F127" s="262">
        <v>6303428.8700000001</v>
      </c>
      <c r="G127" s="242"/>
    </row>
    <row r="128" spans="1:7" ht="47.25" customHeight="1" x14ac:dyDescent="0.25">
      <c r="A128" s="399"/>
      <c r="B128" s="258" t="s">
        <v>3616</v>
      </c>
      <c r="C128" s="259" t="s">
        <v>3617</v>
      </c>
      <c r="D128" s="260" t="s">
        <v>3492</v>
      </c>
      <c r="E128" s="261" t="s">
        <v>3476</v>
      </c>
      <c r="F128" s="262">
        <v>15530022.4</v>
      </c>
      <c r="G128" s="242"/>
    </row>
    <row r="129" spans="1:7" ht="47.25" customHeight="1" x14ac:dyDescent="0.25">
      <c r="A129" s="399"/>
      <c r="B129" s="258" t="s">
        <v>3618</v>
      </c>
      <c r="C129" s="259" t="s">
        <v>3619</v>
      </c>
      <c r="D129" s="260" t="s">
        <v>3492</v>
      </c>
      <c r="E129" s="261" t="s">
        <v>3476</v>
      </c>
      <c r="F129" s="262">
        <v>30219018.829999998</v>
      </c>
      <c r="G129" s="242"/>
    </row>
    <row r="130" spans="1:7" ht="47.25" customHeight="1" x14ac:dyDescent="0.25">
      <c r="A130" s="399"/>
      <c r="B130" s="258" t="s">
        <v>3620</v>
      </c>
      <c r="C130" s="259" t="s">
        <v>3621</v>
      </c>
      <c r="D130" s="260" t="s">
        <v>3492</v>
      </c>
      <c r="E130" s="261" t="s">
        <v>3476</v>
      </c>
      <c r="F130" s="262">
        <v>26323529.77</v>
      </c>
      <c r="G130" s="242"/>
    </row>
    <row r="131" spans="1:7" ht="47.25" customHeight="1" x14ac:dyDescent="0.25">
      <c r="A131" s="399"/>
      <c r="B131" s="258" t="s">
        <v>3622</v>
      </c>
      <c r="C131" s="259" t="s">
        <v>3623</v>
      </c>
      <c r="D131" s="260" t="s">
        <v>3492</v>
      </c>
      <c r="E131" s="261" t="s">
        <v>3476</v>
      </c>
      <c r="F131" s="262">
        <v>52638213.649999999</v>
      </c>
      <c r="G131" s="242"/>
    </row>
    <row r="132" spans="1:7" ht="47.25" customHeight="1" x14ac:dyDescent="0.25">
      <c r="A132" s="399"/>
      <c r="B132" s="258" t="s">
        <v>3624</v>
      </c>
      <c r="C132" s="259" t="s">
        <v>3625</v>
      </c>
      <c r="D132" s="260" t="s">
        <v>3479</v>
      </c>
      <c r="E132" s="261" t="s">
        <v>3476</v>
      </c>
      <c r="F132" s="262">
        <v>6776331.2400000002</v>
      </c>
      <c r="G132" s="242"/>
    </row>
    <row r="133" spans="1:7" ht="47.25" customHeight="1" x14ac:dyDescent="0.25">
      <c r="A133" s="399"/>
      <c r="B133" s="258" t="s">
        <v>3626</v>
      </c>
      <c r="C133" s="259" t="s">
        <v>3627</v>
      </c>
      <c r="D133" s="260" t="s">
        <v>3479</v>
      </c>
      <c r="E133" s="261" t="s">
        <v>3476</v>
      </c>
      <c r="F133" s="262">
        <v>7606318.2199999997</v>
      </c>
      <c r="G133" s="242"/>
    </row>
    <row r="134" spans="1:7" ht="47.25" customHeight="1" x14ac:dyDescent="0.25">
      <c r="A134" s="399"/>
      <c r="B134" s="258" t="s">
        <v>3628</v>
      </c>
      <c r="C134" s="259" t="s">
        <v>3629</v>
      </c>
      <c r="D134" s="260" t="s">
        <v>3479</v>
      </c>
      <c r="E134" s="261" t="s">
        <v>3476</v>
      </c>
      <c r="F134" s="262">
        <v>6943246.1100000003</v>
      </c>
      <c r="G134" s="242"/>
    </row>
    <row r="135" spans="1:7" ht="47.25" customHeight="1" x14ac:dyDescent="0.25">
      <c r="A135" s="399"/>
      <c r="B135" s="412" t="s">
        <v>3630</v>
      </c>
      <c r="C135" s="414" t="s">
        <v>3631</v>
      </c>
      <c r="D135" s="260" t="s">
        <v>3458</v>
      </c>
      <c r="E135" s="416" t="s">
        <v>3476</v>
      </c>
      <c r="F135" s="262">
        <v>5052346.9800000004</v>
      </c>
      <c r="G135" s="242"/>
    </row>
    <row r="136" spans="1:7" ht="47.25" customHeight="1" x14ac:dyDescent="0.25">
      <c r="A136" s="399"/>
      <c r="B136" s="413"/>
      <c r="C136" s="415"/>
      <c r="D136" s="260" t="s">
        <v>3479</v>
      </c>
      <c r="E136" s="417"/>
      <c r="F136" s="262">
        <v>10936289.449999999</v>
      </c>
      <c r="G136" s="242"/>
    </row>
    <row r="137" spans="1:7" ht="47.25" customHeight="1" x14ac:dyDescent="0.25">
      <c r="A137" s="399"/>
      <c r="B137" s="412" t="s">
        <v>3632</v>
      </c>
      <c r="C137" s="414" t="s">
        <v>3633</v>
      </c>
      <c r="D137" s="260" t="s">
        <v>3458</v>
      </c>
      <c r="E137" s="416" t="s">
        <v>3476</v>
      </c>
      <c r="F137" s="262">
        <v>5641288.1200000001</v>
      </c>
      <c r="G137" s="242"/>
    </row>
    <row r="138" spans="1:7" ht="47.25" customHeight="1" x14ac:dyDescent="0.25">
      <c r="A138" s="399"/>
      <c r="B138" s="413"/>
      <c r="C138" s="415"/>
      <c r="D138" s="260" t="s">
        <v>3479</v>
      </c>
      <c r="E138" s="417"/>
      <c r="F138" s="262">
        <v>11460099.609999999</v>
      </c>
      <c r="G138" s="242"/>
    </row>
    <row r="139" spans="1:7" ht="47.25" customHeight="1" x14ac:dyDescent="0.25">
      <c r="A139" s="399"/>
      <c r="B139" s="412" t="s">
        <v>3634</v>
      </c>
      <c r="C139" s="414" t="s">
        <v>3635</v>
      </c>
      <c r="D139" s="260" t="s">
        <v>3458</v>
      </c>
      <c r="E139" s="416" t="s">
        <v>3476</v>
      </c>
      <c r="F139" s="262">
        <v>13390173.83</v>
      </c>
      <c r="G139" s="242"/>
    </row>
    <row r="140" spans="1:7" ht="47.25" customHeight="1" x14ac:dyDescent="0.25">
      <c r="A140" s="399"/>
      <c r="B140" s="413"/>
      <c r="C140" s="415"/>
      <c r="D140" s="260" t="s">
        <v>3479</v>
      </c>
      <c r="E140" s="417"/>
      <c r="F140" s="262">
        <v>13046152.99</v>
      </c>
      <c r="G140" s="242"/>
    </row>
    <row r="141" spans="1:7" ht="47.25" customHeight="1" x14ac:dyDescent="0.25">
      <c r="A141" s="399"/>
      <c r="B141" s="412" t="s">
        <v>3636</v>
      </c>
      <c r="C141" s="414" t="s">
        <v>3637</v>
      </c>
      <c r="D141" s="260" t="s">
        <v>3458</v>
      </c>
      <c r="E141" s="416" t="s">
        <v>3476</v>
      </c>
      <c r="F141" s="262">
        <v>7647203.2400000002</v>
      </c>
      <c r="G141" s="242"/>
    </row>
    <row r="142" spans="1:7" ht="47.25" customHeight="1" x14ac:dyDescent="0.25">
      <c r="A142" s="399"/>
      <c r="B142" s="413"/>
      <c r="C142" s="415"/>
      <c r="D142" s="260" t="s">
        <v>3479</v>
      </c>
      <c r="E142" s="417"/>
      <c r="F142" s="262">
        <v>11692782.35</v>
      </c>
      <c r="G142" s="242"/>
    </row>
    <row r="143" spans="1:7" ht="47.25" customHeight="1" x14ac:dyDescent="0.25">
      <c r="A143" s="399"/>
      <c r="B143" s="412" t="s">
        <v>3638</v>
      </c>
      <c r="C143" s="414" t="s">
        <v>3639</v>
      </c>
      <c r="D143" s="260" t="s">
        <v>3458</v>
      </c>
      <c r="E143" s="416" t="s">
        <v>3476</v>
      </c>
      <c r="F143" s="262">
        <v>13529273.029999999</v>
      </c>
      <c r="G143" s="242"/>
    </row>
    <row r="144" spans="1:7" ht="47.25" customHeight="1" x14ac:dyDescent="0.25">
      <c r="A144" s="399"/>
      <c r="B144" s="413"/>
      <c r="C144" s="415"/>
      <c r="D144" s="260" t="s">
        <v>3479</v>
      </c>
      <c r="E144" s="417"/>
      <c r="F144" s="262">
        <v>16066368.869999999</v>
      </c>
      <c r="G144" s="242"/>
    </row>
    <row r="145" spans="1:7" ht="47.25" customHeight="1" x14ac:dyDescent="0.25">
      <c r="A145" s="399"/>
      <c r="B145" s="412" t="s">
        <v>3640</v>
      </c>
      <c r="C145" s="414" t="s">
        <v>3641</v>
      </c>
      <c r="D145" s="260" t="s">
        <v>3458</v>
      </c>
      <c r="E145" s="416" t="s">
        <v>3476</v>
      </c>
      <c r="F145" s="262">
        <v>12259453.779999999</v>
      </c>
      <c r="G145" s="242"/>
    </row>
    <row r="146" spans="1:7" ht="47.25" customHeight="1" x14ac:dyDescent="0.25">
      <c r="A146" s="399"/>
      <c r="B146" s="413"/>
      <c r="C146" s="415"/>
      <c r="D146" s="260" t="s">
        <v>3479</v>
      </c>
      <c r="E146" s="417"/>
      <c r="F146" s="262">
        <v>12546177.640000001</v>
      </c>
      <c r="G146" s="242"/>
    </row>
    <row r="147" spans="1:7" ht="47.25" customHeight="1" x14ac:dyDescent="0.25">
      <c r="A147" s="399"/>
      <c r="B147" s="258" t="s">
        <v>3642</v>
      </c>
      <c r="C147" s="259" t="s">
        <v>3643</v>
      </c>
      <c r="D147" s="260" t="s">
        <v>3458</v>
      </c>
      <c r="E147" s="261" t="s">
        <v>3476</v>
      </c>
      <c r="F147" s="262">
        <v>15265835.189999999</v>
      </c>
      <c r="G147" s="242"/>
    </row>
    <row r="148" spans="1:7" ht="47.25" customHeight="1" x14ac:dyDescent="0.25">
      <c r="A148" s="399"/>
      <c r="B148" s="258" t="s">
        <v>3644</v>
      </c>
      <c r="C148" s="259" t="s">
        <v>3645</v>
      </c>
      <c r="D148" s="260" t="s">
        <v>3479</v>
      </c>
      <c r="E148" s="261" t="s">
        <v>3476</v>
      </c>
      <c r="F148" s="262">
        <v>7515202.0599999996</v>
      </c>
      <c r="G148" s="242"/>
    </row>
    <row r="149" spans="1:7" ht="47.25" customHeight="1" x14ac:dyDescent="0.25">
      <c r="A149" s="399"/>
      <c r="B149" s="258" t="s">
        <v>3646</v>
      </c>
      <c r="C149" s="259" t="s">
        <v>3647</v>
      </c>
      <c r="D149" s="260" t="s">
        <v>3458</v>
      </c>
      <c r="E149" s="261" t="s">
        <v>3476</v>
      </c>
      <c r="F149" s="262">
        <v>9112322.0899999999</v>
      </c>
      <c r="G149" s="242"/>
    </row>
    <row r="150" spans="1:7" ht="47.25" customHeight="1" x14ac:dyDescent="0.25">
      <c r="A150" s="399"/>
      <c r="B150" s="258" t="s">
        <v>3648</v>
      </c>
      <c r="C150" s="259" t="s">
        <v>3649</v>
      </c>
      <c r="D150" s="260" t="s">
        <v>3479</v>
      </c>
      <c r="E150" s="261" t="s">
        <v>3476</v>
      </c>
      <c r="F150" s="262">
        <v>16884090.489999998</v>
      </c>
      <c r="G150" s="242"/>
    </row>
    <row r="151" spans="1:7" ht="47.25" customHeight="1" x14ac:dyDescent="0.25">
      <c r="A151" s="399"/>
      <c r="B151" s="258" t="s">
        <v>3650</v>
      </c>
      <c r="C151" s="259" t="s">
        <v>3651</v>
      </c>
      <c r="D151" s="260" t="s">
        <v>3479</v>
      </c>
      <c r="E151" s="261" t="s">
        <v>3476</v>
      </c>
      <c r="F151" s="262">
        <v>17037052.859999999</v>
      </c>
      <c r="G151" s="242"/>
    </row>
    <row r="152" spans="1:7" ht="47.25" customHeight="1" x14ac:dyDescent="0.25">
      <c r="A152" s="399"/>
      <c r="B152" s="264" t="s">
        <v>1731</v>
      </c>
      <c r="C152" s="259" t="s">
        <v>3652</v>
      </c>
      <c r="D152" s="260" t="s">
        <v>3479</v>
      </c>
      <c r="E152" s="261" t="s">
        <v>3653</v>
      </c>
      <c r="F152" s="262">
        <v>1424630.17</v>
      </c>
      <c r="G152" s="242"/>
    </row>
    <row r="153" spans="1:7" ht="47.25" customHeight="1" x14ac:dyDescent="0.25">
      <c r="A153" s="399"/>
      <c r="B153" s="264" t="s">
        <v>1755</v>
      </c>
      <c r="C153" s="259" t="s">
        <v>3654</v>
      </c>
      <c r="D153" s="260" t="s">
        <v>3479</v>
      </c>
      <c r="E153" s="261" t="s">
        <v>3653</v>
      </c>
      <c r="F153" s="262">
        <v>1454119.74</v>
      </c>
      <c r="G153" s="242"/>
    </row>
    <row r="154" spans="1:7" ht="47.25" customHeight="1" x14ac:dyDescent="0.25">
      <c r="A154" s="399"/>
      <c r="B154" s="264" t="s">
        <v>3655</v>
      </c>
      <c r="C154" s="259" t="s">
        <v>3656</v>
      </c>
      <c r="D154" s="260" t="s">
        <v>3479</v>
      </c>
      <c r="E154" s="261" t="s">
        <v>3653</v>
      </c>
      <c r="F154" s="262">
        <v>1501730.8</v>
      </c>
      <c r="G154" s="242"/>
    </row>
    <row r="155" spans="1:7" ht="47.25" customHeight="1" x14ac:dyDescent="0.25">
      <c r="A155" s="399"/>
      <c r="B155" s="264" t="s">
        <v>3657</v>
      </c>
      <c r="C155" s="259" t="s">
        <v>3658</v>
      </c>
      <c r="D155" s="260" t="s">
        <v>3479</v>
      </c>
      <c r="E155" s="261" t="s">
        <v>3653</v>
      </c>
      <c r="F155" s="262">
        <v>1591360.41</v>
      </c>
      <c r="G155" s="242"/>
    </row>
    <row r="156" spans="1:7" ht="47.25" customHeight="1" x14ac:dyDescent="0.25">
      <c r="A156" s="399"/>
      <c r="B156" s="421" t="s">
        <v>3659</v>
      </c>
      <c r="C156" s="414" t="s">
        <v>3660</v>
      </c>
      <c r="D156" s="260" t="s">
        <v>3479</v>
      </c>
      <c r="E156" s="416" t="s">
        <v>3653</v>
      </c>
      <c r="F156" s="262">
        <v>2619132.61</v>
      </c>
      <c r="G156" s="242"/>
    </row>
    <row r="157" spans="1:7" ht="47.25" customHeight="1" x14ac:dyDescent="0.25">
      <c r="A157" s="399"/>
      <c r="B157" s="422"/>
      <c r="C157" s="415"/>
      <c r="D157" s="260" t="s">
        <v>3445</v>
      </c>
      <c r="E157" s="417"/>
      <c r="F157" s="262">
        <v>7905894.4400000004</v>
      </c>
      <c r="G157" s="242"/>
    </row>
    <row r="158" spans="1:7" ht="47.25" customHeight="1" x14ac:dyDescent="0.25">
      <c r="A158" s="399"/>
      <c r="B158" s="264" t="s">
        <v>1763</v>
      </c>
      <c r="C158" s="259" t="s">
        <v>3661</v>
      </c>
      <c r="D158" s="260" t="s">
        <v>3479</v>
      </c>
      <c r="E158" s="261" t="s">
        <v>3653</v>
      </c>
      <c r="F158" s="262">
        <v>70316.039999999994</v>
      </c>
      <c r="G158" s="242"/>
    </row>
    <row r="159" spans="1:7" ht="47.25" customHeight="1" x14ac:dyDescent="0.25">
      <c r="A159" s="399"/>
      <c r="B159" s="258" t="s">
        <v>3662</v>
      </c>
      <c r="C159" s="259" t="s">
        <v>3663</v>
      </c>
      <c r="D159" s="260" t="s">
        <v>3479</v>
      </c>
      <c r="E159" s="261" t="s">
        <v>3653</v>
      </c>
      <c r="F159" s="262">
        <v>48167.73</v>
      </c>
      <c r="G159" s="242"/>
    </row>
    <row r="160" spans="1:7" ht="47.25" customHeight="1" x14ac:dyDescent="0.25">
      <c r="A160" s="399"/>
      <c r="B160" s="412" t="s">
        <v>3664</v>
      </c>
      <c r="C160" s="414" t="s">
        <v>3665</v>
      </c>
      <c r="D160" s="260" t="s">
        <v>3458</v>
      </c>
      <c r="E160" s="416" t="s">
        <v>3653</v>
      </c>
      <c r="F160" s="262">
        <v>125293.57</v>
      </c>
      <c r="G160" s="242"/>
    </row>
    <row r="161" spans="1:7" ht="47.25" customHeight="1" x14ac:dyDescent="0.25">
      <c r="A161" s="399"/>
      <c r="B161" s="413"/>
      <c r="C161" s="415"/>
      <c r="D161" s="260" t="s">
        <v>3479</v>
      </c>
      <c r="E161" s="417"/>
      <c r="F161" s="262">
        <v>12863391.970000001</v>
      </c>
      <c r="G161" s="242"/>
    </row>
    <row r="162" spans="1:7" ht="47.25" customHeight="1" x14ac:dyDescent="0.25">
      <c r="A162" s="399"/>
      <c r="B162" s="258" t="s">
        <v>3666</v>
      </c>
      <c r="C162" s="259" t="s">
        <v>3667</v>
      </c>
      <c r="D162" s="260" t="s">
        <v>3479</v>
      </c>
      <c r="E162" s="261" t="s">
        <v>3653</v>
      </c>
      <c r="F162" s="262">
        <v>12633461.460000001</v>
      </c>
      <c r="G162" s="242"/>
    </row>
    <row r="163" spans="1:7" ht="47.25" customHeight="1" x14ac:dyDescent="0.25">
      <c r="A163" s="399"/>
      <c r="B163" s="258" t="s">
        <v>3668</v>
      </c>
      <c r="C163" s="259" t="s">
        <v>3669</v>
      </c>
      <c r="D163" s="260" t="s">
        <v>3479</v>
      </c>
      <c r="E163" s="261" t="s">
        <v>3653</v>
      </c>
      <c r="F163" s="262">
        <v>14872241.51</v>
      </c>
      <c r="G163" s="242"/>
    </row>
    <row r="164" spans="1:7" ht="47.25" customHeight="1" x14ac:dyDescent="0.25">
      <c r="A164" s="399"/>
      <c r="B164" s="258" t="s">
        <v>3670</v>
      </c>
      <c r="C164" s="259" t="s">
        <v>3671</v>
      </c>
      <c r="D164" s="260" t="s">
        <v>3479</v>
      </c>
      <c r="E164" s="261" t="s">
        <v>3653</v>
      </c>
      <c r="F164" s="262">
        <v>40917689.899999999</v>
      </c>
      <c r="G164" s="242"/>
    </row>
    <row r="165" spans="1:7" ht="47.25" customHeight="1" x14ac:dyDescent="0.25">
      <c r="A165" s="399"/>
      <c r="B165" s="258" t="s">
        <v>3672</v>
      </c>
      <c r="C165" s="259" t="s">
        <v>3673</v>
      </c>
      <c r="D165" s="260" t="s">
        <v>3458</v>
      </c>
      <c r="E165" s="261" t="s">
        <v>3653</v>
      </c>
      <c r="F165" s="262">
        <v>167703.26</v>
      </c>
      <c r="G165" s="242"/>
    </row>
    <row r="166" spans="1:7" ht="47.25" customHeight="1" x14ac:dyDescent="0.25">
      <c r="A166" s="399"/>
      <c r="B166" s="258" t="s">
        <v>3674</v>
      </c>
      <c r="C166" s="259" t="s">
        <v>3675</v>
      </c>
      <c r="D166" s="260" t="s">
        <v>3458</v>
      </c>
      <c r="E166" s="261" t="s">
        <v>3653</v>
      </c>
      <c r="F166" s="262">
        <v>176075.67</v>
      </c>
      <c r="G166" s="242"/>
    </row>
    <row r="167" spans="1:7" ht="47.25" customHeight="1" x14ac:dyDescent="0.25">
      <c r="A167" s="399"/>
      <c r="B167" s="258" t="s">
        <v>3676</v>
      </c>
      <c r="C167" s="259" t="s">
        <v>3677</v>
      </c>
      <c r="D167" s="260" t="s">
        <v>3479</v>
      </c>
      <c r="E167" s="261" t="s">
        <v>3653</v>
      </c>
      <c r="F167" s="262">
        <v>107561685.20999999</v>
      </c>
      <c r="G167" s="242"/>
    </row>
    <row r="168" spans="1:7" ht="47.25" customHeight="1" x14ac:dyDescent="0.25">
      <c r="A168" s="399"/>
      <c r="B168" s="258" t="s">
        <v>3678</v>
      </c>
      <c r="C168" s="259" t="s">
        <v>3679</v>
      </c>
      <c r="D168" s="260" t="s">
        <v>3479</v>
      </c>
      <c r="E168" s="261" t="s">
        <v>3653</v>
      </c>
      <c r="F168" s="262">
        <v>120250662.65000001</v>
      </c>
      <c r="G168" s="242"/>
    </row>
    <row r="169" spans="1:7" ht="47.25" customHeight="1" x14ac:dyDescent="0.25">
      <c r="A169" s="399"/>
      <c r="B169" s="258" t="s">
        <v>3680</v>
      </c>
      <c r="C169" s="259" t="s">
        <v>3681</v>
      </c>
      <c r="D169" s="260" t="s">
        <v>3479</v>
      </c>
      <c r="E169" s="261" t="s">
        <v>3653</v>
      </c>
      <c r="F169" s="262">
        <v>140993359.38999999</v>
      </c>
      <c r="G169" s="242"/>
    </row>
    <row r="170" spans="1:7" ht="47.25" customHeight="1" x14ac:dyDescent="0.25">
      <c r="A170" s="399"/>
      <c r="B170" s="258" t="s">
        <v>3682</v>
      </c>
      <c r="C170" s="259" t="s">
        <v>3683</v>
      </c>
      <c r="D170" s="260" t="s">
        <v>3445</v>
      </c>
      <c r="E170" s="261" t="s">
        <v>3653</v>
      </c>
      <c r="F170" s="262">
        <v>33385136.690000001</v>
      </c>
      <c r="G170" s="242"/>
    </row>
    <row r="171" spans="1:7" ht="47.25" customHeight="1" x14ac:dyDescent="0.25">
      <c r="A171" s="399"/>
      <c r="B171" s="258" t="s">
        <v>3684</v>
      </c>
      <c r="C171" s="259" t="s">
        <v>3685</v>
      </c>
      <c r="D171" s="260" t="s">
        <v>3479</v>
      </c>
      <c r="E171" s="261" t="s">
        <v>3653</v>
      </c>
      <c r="F171" s="262">
        <v>4447711.95</v>
      </c>
      <c r="G171" s="242"/>
    </row>
    <row r="172" spans="1:7" ht="47.25" customHeight="1" x14ac:dyDescent="0.25">
      <c r="A172" s="399"/>
      <c r="B172" s="258" t="s">
        <v>3686</v>
      </c>
      <c r="C172" s="259" t="s">
        <v>3687</v>
      </c>
      <c r="D172" s="260" t="s">
        <v>3479</v>
      </c>
      <c r="E172" s="261" t="s">
        <v>3653</v>
      </c>
      <c r="F172" s="262">
        <v>1054645.8</v>
      </c>
      <c r="G172" s="242"/>
    </row>
    <row r="173" spans="1:7" ht="47.25" customHeight="1" x14ac:dyDescent="0.25">
      <c r="A173" s="399"/>
      <c r="B173" s="258" t="s">
        <v>3688</v>
      </c>
      <c r="C173" s="259" t="s">
        <v>3689</v>
      </c>
      <c r="D173" s="260" t="s">
        <v>3479</v>
      </c>
      <c r="E173" s="261" t="s">
        <v>3653</v>
      </c>
      <c r="F173" s="262">
        <v>1083020.2</v>
      </c>
      <c r="G173" s="242"/>
    </row>
    <row r="174" spans="1:7" ht="47.25" customHeight="1" x14ac:dyDescent="0.25">
      <c r="A174" s="399"/>
      <c r="B174" s="258" t="s">
        <v>3690</v>
      </c>
      <c r="C174" s="259" t="s">
        <v>3691</v>
      </c>
      <c r="D174" s="260" t="s">
        <v>3479</v>
      </c>
      <c r="E174" s="261" t="s">
        <v>3653</v>
      </c>
      <c r="F174" s="262">
        <v>3079069.77</v>
      </c>
      <c r="G174" s="242"/>
    </row>
    <row r="175" spans="1:7" ht="47.25" customHeight="1" x14ac:dyDescent="0.25">
      <c r="A175" s="399"/>
      <c r="B175" s="258" t="s">
        <v>3692</v>
      </c>
      <c r="C175" s="259" t="s">
        <v>3693</v>
      </c>
      <c r="D175" s="260" t="s">
        <v>3479</v>
      </c>
      <c r="E175" s="261" t="s">
        <v>3653</v>
      </c>
      <c r="F175" s="262">
        <v>1015764.57</v>
      </c>
      <c r="G175" s="242"/>
    </row>
    <row r="176" spans="1:7" ht="47.25" customHeight="1" x14ac:dyDescent="0.25">
      <c r="A176" s="399"/>
      <c r="B176" s="258" t="s">
        <v>3694</v>
      </c>
      <c r="C176" s="259" t="s">
        <v>3695</v>
      </c>
      <c r="D176" s="260" t="s">
        <v>3479</v>
      </c>
      <c r="E176" s="261" t="s">
        <v>3653</v>
      </c>
      <c r="F176" s="262">
        <v>2372883.9500000002</v>
      </c>
      <c r="G176" s="242"/>
    </row>
    <row r="177" spans="1:7" ht="38.25" customHeight="1" x14ac:dyDescent="0.25">
      <c r="A177" s="399"/>
      <c r="B177" s="258" t="s">
        <v>3696</v>
      </c>
      <c r="C177" s="414" t="s">
        <v>3697</v>
      </c>
      <c r="D177" s="260" t="s">
        <v>3698</v>
      </c>
      <c r="E177" s="416" t="s">
        <v>3699</v>
      </c>
      <c r="F177" s="262">
        <v>39405.760000000002</v>
      </c>
      <c r="G177" s="242"/>
    </row>
    <row r="178" spans="1:7" ht="38.25" customHeight="1" x14ac:dyDescent="0.25">
      <c r="A178" s="399"/>
      <c r="B178" s="258" t="s">
        <v>3700</v>
      </c>
      <c r="C178" s="415"/>
      <c r="D178" s="260" t="s">
        <v>3701</v>
      </c>
      <c r="E178" s="417"/>
      <c r="F178" s="262">
        <v>29519.73</v>
      </c>
      <c r="G178" s="242"/>
    </row>
    <row r="179" spans="1:7" ht="38.25" customHeight="1" x14ac:dyDescent="0.25">
      <c r="A179" s="399"/>
      <c r="B179" s="258" t="s">
        <v>3702</v>
      </c>
      <c r="C179" s="414" t="s">
        <v>3703</v>
      </c>
      <c r="D179" s="260" t="s">
        <v>3698</v>
      </c>
      <c r="E179" s="416" t="s">
        <v>3699</v>
      </c>
      <c r="F179" s="262">
        <v>15828.15</v>
      </c>
      <c r="G179" s="242"/>
    </row>
    <row r="180" spans="1:7" ht="38.25" customHeight="1" x14ac:dyDescent="0.25">
      <c r="A180" s="399"/>
      <c r="B180" s="258" t="s">
        <v>3704</v>
      </c>
      <c r="C180" s="415"/>
      <c r="D180" s="260" t="s">
        <v>3701</v>
      </c>
      <c r="E180" s="417"/>
      <c r="F180" s="262">
        <v>14474.77</v>
      </c>
      <c r="G180" s="242"/>
    </row>
    <row r="181" spans="1:7" ht="38.25" customHeight="1" x14ac:dyDescent="0.25">
      <c r="A181" s="399"/>
      <c r="B181" s="258" t="s">
        <v>3705</v>
      </c>
      <c r="C181" s="414" t="s">
        <v>3706</v>
      </c>
      <c r="D181" s="260" t="s">
        <v>3698</v>
      </c>
      <c r="E181" s="416" t="s">
        <v>3699</v>
      </c>
      <c r="F181" s="262">
        <v>9323.31</v>
      </c>
      <c r="G181" s="242"/>
    </row>
    <row r="182" spans="1:7" ht="38.25" customHeight="1" x14ac:dyDescent="0.25">
      <c r="A182" s="399"/>
      <c r="B182" s="258" t="s">
        <v>3707</v>
      </c>
      <c r="C182" s="415"/>
      <c r="D182" s="260" t="s">
        <v>3701</v>
      </c>
      <c r="E182" s="417"/>
      <c r="F182" s="262">
        <v>7929.05</v>
      </c>
      <c r="G182" s="242"/>
    </row>
    <row r="183" spans="1:7" ht="38.25" customHeight="1" x14ac:dyDescent="0.25">
      <c r="A183" s="399"/>
      <c r="B183" s="258" t="s">
        <v>3708</v>
      </c>
      <c r="C183" s="414" t="s">
        <v>3709</v>
      </c>
      <c r="D183" s="260" t="s">
        <v>3698</v>
      </c>
      <c r="E183" s="416" t="s">
        <v>3699</v>
      </c>
      <c r="F183" s="262">
        <v>3871.49</v>
      </c>
      <c r="G183" s="242"/>
    </row>
    <row r="184" spans="1:7" ht="38.25" customHeight="1" x14ac:dyDescent="0.25">
      <c r="A184" s="399"/>
      <c r="B184" s="258" t="s">
        <v>3710</v>
      </c>
      <c r="C184" s="415"/>
      <c r="D184" s="260" t="s">
        <v>3701</v>
      </c>
      <c r="E184" s="417"/>
      <c r="F184" s="262">
        <v>3871.49</v>
      </c>
      <c r="G184" s="242"/>
    </row>
    <row r="185" spans="1:7" ht="38.25" customHeight="1" x14ac:dyDescent="0.25">
      <c r="A185" s="399"/>
      <c r="B185" s="258" t="s">
        <v>3711</v>
      </c>
      <c r="C185" s="414" t="s">
        <v>3712</v>
      </c>
      <c r="D185" s="260" t="s">
        <v>3698</v>
      </c>
      <c r="E185" s="416" t="s">
        <v>3699</v>
      </c>
      <c r="F185" s="262">
        <v>3042.93</v>
      </c>
      <c r="G185" s="242"/>
    </row>
    <row r="186" spans="1:7" ht="38.25" customHeight="1" x14ac:dyDescent="0.25">
      <c r="A186" s="399"/>
      <c r="B186" s="258" t="s">
        <v>3713</v>
      </c>
      <c r="C186" s="415"/>
      <c r="D186" s="260" t="s">
        <v>3701</v>
      </c>
      <c r="E186" s="417"/>
      <c r="F186" s="262">
        <v>3042.93</v>
      </c>
      <c r="G186" s="242"/>
    </row>
    <row r="187" spans="1:7" ht="38.25" customHeight="1" x14ac:dyDescent="0.25">
      <c r="A187" s="399"/>
      <c r="B187" s="258" t="s">
        <v>3714</v>
      </c>
      <c r="C187" s="414" t="s">
        <v>3715</v>
      </c>
      <c r="D187" s="260" t="s">
        <v>3698</v>
      </c>
      <c r="E187" s="416" t="s">
        <v>3699</v>
      </c>
      <c r="F187" s="262">
        <v>43653.31</v>
      </c>
      <c r="G187" s="242"/>
    </row>
    <row r="188" spans="1:7" ht="38.25" customHeight="1" x14ac:dyDescent="0.25">
      <c r="A188" s="399"/>
      <c r="B188" s="258" t="s">
        <v>3716</v>
      </c>
      <c r="C188" s="415"/>
      <c r="D188" s="260" t="s">
        <v>3701</v>
      </c>
      <c r="E188" s="417"/>
      <c r="F188" s="262">
        <v>42092.13</v>
      </c>
      <c r="G188" s="242"/>
    </row>
    <row r="189" spans="1:7" ht="38.25" customHeight="1" x14ac:dyDescent="0.25">
      <c r="A189" s="399"/>
      <c r="B189" s="258" t="s">
        <v>3717</v>
      </c>
      <c r="C189" s="414" t="s">
        <v>3718</v>
      </c>
      <c r="D189" s="260" t="s">
        <v>3698</v>
      </c>
      <c r="E189" s="416" t="s">
        <v>3699</v>
      </c>
      <c r="F189" s="262">
        <v>13527.8</v>
      </c>
      <c r="G189" s="242"/>
    </row>
    <row r="190" spans="1:7" ht="38.25" customHeight="1" x14ac:dyDescent="0.25">
      <c r="A190" s="399"/>
      <c r="B190" s="258" t="s">
        <v>3719</v>
      </c>
      <c r="C190" s="415"/>
      <c r="D190" s="260" t="s">
        <v>3701</v>
      </c>
      <c r="E190" s="417"/>
      <c r="F190" s="262">
        <v>12811.56</v>
      </c>
      <c r="G190" s="242"/>
    </row>
    <row r="191" spans="1:7" ht="38.25" customHeight="1" x14ac:dyDescent="0.25">
      <c r="A191" s="399"/>
      <c r="B191" s="258" t="s">
        <v>3720</v>
      </c>
      <c r="C191" s="414" t="s">
        <v>3721</v>
      </c>
      <c r="D191" s="260" t="s">
        <v>3698</v>
      </c>
      <c r="E191" s="416" t="s">
        <v>3699</v>
      </c>
      <c r="F191" s="262">
        <v>9514.94</v>
      </c>
      <c r="G191" s="242"/>
    </row>
    <row r="192" spans="1:7" ht="38.25" customHeight="1" x14ac:dyDescent="0.25">
      <c r="A192" s="399"/>
      <c r="B192" s="258" t="s">
        <v>3722</v>
      </c>
      <c r="C192" s="415"/>
      <c r="D192" s="260" t="s">
        <v>3701</v>
      </c>
      <c r="E192" s="417"/>
      <c r="F192" s="262">
        <v>10967.71</v>
      </c>
      <c r="G192" s="242"/>
    </row>
    <row r="193" spans="1:7" ht="47.25" customHeight="1" x14ac:dyDescent="0.25">
      <c r="A193" s="399"/>
      <c r="B193" s="258" t="s">
        <v>3723</v>
      </c>
      <c r="C193" s="414" t="s">
        <v>3724</v>
      </c>
      <c r="D193" s="260" t="s">
        <v>3698</v>
      </c>
      <c r="E193" s="416" t="s">
        <v>3699</v>
      </c>
      <c r="F193" s="262">
        <v>4131.5</v>
      </c>
      <c r="G193" s="242"/>
    </row>
    <row r="194" spans="1:7" ht="47.25" customHeight="1" x14ac:dyDescent="0.25">
      <c r="A194" s="399"/>
      <c r="B194" s="258" t="s">
        <v>3725</v>
      </c>
      <c r="C194" s="415"/>
      <c r="D194" s="260" t="s">
        <v>3701</v>
      </c>
      <c r="E194" s="417"/>
      <c r="F194" s="263">
        <v>6389</v>
      </c>
      <c r="G194" s="242"/>
    </row>
    <row r="195" spans="1:7" ht="47.25" customHeight="1" x14ac:dyDescent="0.25">
      <c r="A195" s="399"/>
      <c r="B195" s="258" t="s">
        <v>3726</v>
      </c>
      <c r="C195" s="414" t="s">
        <v>3727</v>
      </c>
      <c r="D195" s="260" t="s">
        <v>3698</v>
      </c>
      <c r="E195" s="416" t="s">
        <v>3699</v>
      </c>
      <c r="F195" s="262">
        <v>4369.57</v>
      </c>
      <c r="G195" s="242"/>
    </row>
    <row r="196" spans="1:7" ht="47.25" customHeight="1" x14ac:dyDescent="0.25">
      <c r="A196" s="399"/>
      <c r="B196" s="258" t="s">
        <v>3728</v>
      </c>
      <c r="C196" s="415"/>
      <c r="D196" s="260" t="s">
        <v>3701</v>
      </c>
      <c r="E196" s="417"/>
      <c r="F196" s="262">
        <v>4479.74</v>
      </c>
      <c r="G196" s="242"/>
    </row>
    <row r="197" spans="1:7" ht="47.25" customHeight="1" x14ac:dyDescent="0.25">
      <c r="A197" s="399"/>
      <c r="B197" s="258" t="s">
        <v>3729</v>
      </c>
      <c r="C197" s="414" t="s">
        <v>3730</v>
      </c>
      <c r="D197" s="260" t="s">
        <v>3698</v>
      </c>
      <c r="E197" s="416" t="s">
        <v>3699</v>
      </c>
      <c r="F197" s="262">
        <v>2776.29</v>
      </c>
      <c r="G197" s="242"/>
    </row>
    <row r="198" spans="1:7" ht="47.25" customHeight="1" x14ac:dyDescent="0.25">
      <c r="A198" s="399"/>
      <c r="B198" s="258" t="s">
        <v>3731</v>
      </c>
      <c r="C198" s="415"/>
      <c r="D198" s="260" t="s">
        <v>3701</v>
      </c>
      <c r="E198" s="417"/>
      <c r="F198" s="262">
        <v>3402.72</v>
      </c>
      <c r="G198" s="242"/>
    </row>
    <row r="199" spans="1:7" ht="47.25" customHeight="1" x14ac:dyDescent="0.25">
      <c r="A199" s="399"/>
      <c r="B199" s="258" t="s">
        <v>3732</v>
      </c>
      <c r="C199" s="259" t="s">
        <v>3733</v>
      </c>
      <c r="D199" s="260" t="s">
        <v>3698</v>
      </c>
      <c r="E199" s="261" t="s">
        <v>3699</v>
      </c>
      <c r="F199" s="262">
        <v>5237.96</v>
      </c>
      <c r="G199" s="242"/>
    </row>
    <row r="200" spans="1:7" ht="47.25" customHeight="1" x14ac:dyDescent="0.25">
      <c r="A200" s="399"/>
      <c r="B200" s="258" t="s">
        <v>3734</v>
      </c>
      <c r="C200" s="259" t="s">
        <v>3735</v>
      </c>
      <c r="D200" s="260" t="s">
        <v>3698</v>
      </c>
      <c r="E200" s="261" t="s">
        <v>3699</v>
      </c>
      <c r="F200" s="262">
        <v>36359.040000000001</v>
      </c>
      <c r="G200" s="242"/>
    </row>
    <row r="201" spans="1:7" ht="47.25" customHeight="1" x14ac:dyDescent="0.25">
      <c r="A201" s="399"/>
      <c r="B201" s="258" t="s">
        <v>3736</v>
      </c>
      <c r="C201" s="259" t="s">
        <v>3737</v>
      </c>
      <c r="D201" s="260" t="s">
        <v>3698</v>
      </c>
      <c r="E201" s="261" t="s">
        <v>3699</v>
      </c>
      <c r="F201" s="262">
        <v>14853.84</v>
      </c>
      <c r="G201" s="242"/>
    </row>
    <row r="202" spans="1:7" ht="47.25" customHeight="1" x14ac:dyDescent="0.25">
      <c r="A202" s="399"/>
      <c r="B202" s="258" t="s">
        <v>3738</v>
      </c>
      <c r="C202" s="414" t="s">
        <v>3739</v>
      </c>
      <c r="D202" s="260" t="s">
        <v>3698</v>
      </c>
      <c r="E202" s="416" t="s">
        <v>3699</v>
      </c>
      <c r="F202" s="262">
        <v>8397.0300000000007</v>
      </c>
      <c r="G202" s="242"/>
    </row>
    <row r="203" spans="1:7" ht="47.25" customHeight="1" x14ac:dyDescent="0.25">
      <c r="A203" s="399"/>
      <c r="B203" s="258" t="s">
        <v>3740</v>
      </c>
      <c r="C203" s="415"/>
      <c r="D203" s="260" t="s">
        <v>3701</v>
      </c>
      <c r="E203" s="417"/>
      <c r="F203" s="262">
        <v>9041.5499999999993</v>
      </c>
      <c r="G203" s="242"/>
    </row>
    <row r="204" spans="1:7" ht="47.25" customHeight="1" x14ac:dyDescent="0.25">
      <c r="A204" s="399"/>
      <c r="B204" s="258" t="s">
        <v>3741</v>
      </c>
      <c r="C204" s="414" t="s">
        <v>3742</v>
      </c>
      <c r="D204" s="260" t="s">
        <v>3698</v>
      </c>
      <c r="E204" s="416" t="s">
        <v>3699</v>
      </c>
      <c r="F204" s="262">
        <v>5610.09</v>
      </c>
      <c r="G204" s="242"/>
    </row>
    <row r="205" spans="1:7" ht="47.25" customHeight="1" x14ac:dyDescent="0.25">
      <c r="A205" s="399"/>
      <c r="B205" s="258" t="s">
        <v>3743</v>
      </c>
      <c r="C205" s="415"/>
      <c r="D205" s="260" t="s">
        <v>3701</v>
      </c>
      <c r="E205" s="417"/>
      <c r="F205" s="262">
        <v>7535.49</v>
      </c>
      <c r="G205" s="242"/>
    </row>
    <row r="206" spans="1:7" ht="47.25" customHeight="1" x14ac:dyDescent="0.25">
      <c r="A206" s="399"/>
      <c r="B206" s="258" t="s">
        <v>3744</v>
      </c>
      <c r="C206" s="414" t="s">
        <v>3745</v>
      </c>
      <c r="D206" s="260" t="s">
        <v>3698</v>
      </c>
      <c r="E206" s="416" t="s">
        <v>3699</v>
      </c>
      <c r="F206" s="262">
        <v>6855.98</v>
      </c>
      <c r="G206" s="242"/>
    </row>
    <row r="207" spans="1:7" ht="47.25" customHeight="1" x14ac:dyDescent="0.25">
      <c r="A207" s="399"/>
      <c r="B207" s="258" t="s">
        <v>3746</v>
      </c>
      <c r="C207" s="415"/>
      <c r="D207" s="260" t="s">
        <v>3701</v>
      </c>
      <c r="E207" s="417"/>
      <c r="F207" s="262">
        <v>5991.57</v>
      </c>
      <c r="G207" s="242"/>
    </row>
    <row r="208" spans="1:7" ht="47.25" customHeight="1" x14ac:dyDescent="0.25">
      <c r="A208" s="399"/>
      <c r="B208" s="258" t="s">
        <v>3747</v>
      </c>
      <c r="C208" s="414" t="s">
        <v>3748</v>
      </c>
      <c r="D208" s="260" t="s">
        <v>3698</v>
      </c>
      <c r="E208" s="416" t="s">
        <v>3699</v>
      </c>
      <c r="F208" s="262">
        <v>4218.75</v>
      </c>
      <c r="G208" s="242"/>
    </row>
    <row r="209" spans="1:7" ht="47.25" customHeight="1" x14ac:dyDescent="0.25">
      <c r="A209" s="399"/>
      <c r="B209" s="258" t="s">
        <v>3749</v>
      </c>
      <c r="C209" s="415"/>
      <c r="D209" s="260" t="s">
        <v>3701</v>
      </c>
      <c r="E209" s="417"/>
      <c r="F209" s="262">
        <v>4218.75</v>
      </c>
      <c r="G209" s="242"/>
    </row>
    <row r="210" spans="1:7" ht="47.25" customHeight="1" x14ac:dyDescent="0.25">
      <c r="A210" s="399"/>
      <c r="B210" s="258" t="s">
        <v>3750</v>
      </c>
      <c r="C210" s="414" t="s">
        <v>3751</v>
      </c>
      <c r="D210" s="260" t="s">
        <v>3698</v>
      </c>
      <c r="E210" s="416" t="s">
        <v>3699</v>
      </c>
      <c r="F210" s="262">
        <v>3250.89</v>
      </c>
      <c r="G210" s="242"/>
    </row>
    <row r="211" spans="1:7" ht="47.25" customHeight="1" x14ac:dyDescent="0.25">
      <c r="A211" s="399"/>
      <c r="B211" s="258" t="s">
        <v>3752</v>
      </c>
      <c r="C211" s="415"/>
      <c r="D211" s="260" t="s">
        <v>3701</v>
      </c>
      <c r="E211" s="417"/>
      <c r="F211" s="262">
        <v>2938.85</v>
      </c>
      <c r="G211" s="242"/>
    </row>
    <row r="212" spans="1:7" ht="47.25" customHeight="1" x14ac:dyDescent="0.25">
      <c r="A212" s="399"/>
      <c r="B212" s="258" t="s">
        <v>3753</v>
      </c>
      <c r="C212" s="259" t="s">
        <v>3754</v>
      </c>
      <c r="D212" s="260" t="s">
        <v>3698</v>
      </c>
      <c r="E212" s="261" t="s">
        <v>3699</v>
      </c>
      <c r="F212" s="262">
        <v>34750.639999999999</v>
      </c>
      <c r="G212" s="242"/>
    </row>
    <row r="213" spans="1:7" ht="47.25" customHeight="1" x14ac:dyDescent="0.25">
      <c r="A213" s="399"/>
      <c r="B213" s="258" t="s">
        <v>3755</v>
      </c>
      <c r="C213" s="414" t="s">
        <v>3756</v>
      </c>
      <c r="D213" s="260" t="s">
        <v>3698</v>
      </c>
      <c r="E213" s="416" t="s">
        <v>3699</v>
      </c>
      <c r="F213" s="262">
        <v>14755.85</v>
      </c>
      <c r="G213" s="242"/>
    </row>
    <row r="214" spans="1:7" ht="47.25" customHeight="1" x14ac:dyDescent="0.25">
      <c r="A214" s="399"/>
      <c r="B214" s="258" t="s">
        <v>3757</v>
      </c>
      <c r="C214" s="415"/>
      <c r="D214" s="260" t="s">
        <v>3701</v>
      </c>
      <c r="E214" s="417"/>
      <c r="F214" s="262">
        <v>9600.18</v>
      </c>
      <c r="G214" s="242"/>
    </row>
    <row r="215" spans="1:7" ht="47.25" customHeight="1" x14ac:dyDescent="0.25">
      <c r="A215" s="399"/>
      <c r="B215" s="258" t="s">
        <v>3758</v>
      </c>
      <c r="C215" s="414" t="s">
        <v>3759</v>
      </c>
      <c r="D215" s="260" t="s">
        <v>3698</v>
      </c>
      <c r="E215" s="416" t="s">
        <v>3699</v>
      </c>
      <c r="F215" s="262">
        <v>6255.02</v>
      </c>
      <c r="G215" s="242"/>
    </row>
    <row r="216" spans="1:7" ht="47.25" customHeight="1" x14ac:dyDescent="0.25">
      <c r="A216" s="399"/>
      <c r="B216" s="258" t="s">
        <v>3760</v>
      </c>
      <c r="C216" s="415"/>
      <c r="D216" s="260" t="s">
        <v>3701</v>
      </c>
      <c r="E216" s="417"/>
      <c r="F216" s="262">
        <v>9253.69</v>
      </c>
      <c r="G216" s="242"/>
    </row>
    <row r="217" spans="1:7" ht="47.25" customHeight="1" x14ac:dyDescent="0.25">
      <c r="A217" s="399"/>
      <c r="B217" s="258" t="s">
        <v>3761</v>
      </c>
      <c r="C217" s="414" t="s">
        <v>3762</v>
      </c>
      <c r="D217" s="260" t="s">
        <v>3698</v>
      </c>
      <c r="E217" s="416" t="s">
        <v>3699</v>
      </c>
      <c r="F217" s="262">
        <v>5036.68</v>
      </c>
      <c r="G217" s="242"/>
    </row>
    <row r="218" spans="1:7" ht="47.25" customHeight="1" x14ac:dyDescent="0.25">
      <c r="A218" s="399"/>
      <c r="B218" s="258" t="s">
        <v>3763</v>
      </c>
      <c r="C218" s="415"/>
      <c r="D218" s="260" t="s">
        <v>3701</v>
      </c>
      <c r="E218" s="417"/>
      <c r="F218" s="262">
        <v>6026.87</v>
      </c>
      <c r="G218" s="242"/>
    </row>
    <row r="219" spans="1:7" ht="47.25" customHeight="1" x14ac:dyDescent="0.25">
      <c r="A219" s="399"/>
      <c r="B219" s="258" t="s">
        <v>3764</v>
      </c>
      <c r="C219" s="414" t="s">
        <v>3765</v>
      </c>
      <c r="D219" s="260" t="s">
        <v>3698</v>
      </c>
      <c r="E219" s="416" t="s">
        <v>3699</v>
      </c>
      <c r="F219" s="262">
        <v>4831.59</v>
      </c>
      <c r="G219" s="242"/>
    </row>
    <row r="220" spans="1:7" ht="47.25" customHeight="1" x14ac:dyDescent="0.25">
      <c r="A220" s="399"/>
      <c r="B220" s="258" t="s">
        <v>3766</v>
      </c>
      <c r="C220" s="415"/>
      <c r="D220" s="260" t="s">
        <v>3701</v>
      </c>
      <c r="E220" s="417"/>
      <c r="F220" s="262">
        <v>4847.1499999999996</v>
      </c>
      <c r="G220" s="242"/>
    </row>
    <row r="221" spans="1:7" ht="47.25" customHeight="1" x14ac:dyDescent="0.25">
      <c r="A221" s="399"/>
      <c r="B221" s="258" t="s">
        <v>3767</v>
      </c>
      <c r="C221" s="414" t="s">
        <v>3768</v>
      </c>
      <c r="D221" s="260" t="s">
        <v>3698</v>
      </c>
      <c r="E221" s="416" t="s">
        <v>3699</v>
      </c>
      <c r="F221" s="262">
        <v>3192.06</v>
      </c>
      <c r="G221" s="242"/>
    </row>
    <row r="222" spans="1:7" ht="47.25" customHeight="1" x14ac:dyDescent="0.25">
      <c r="A222" s="399"/>
      <c r="B222" s="258" t="s">
        <v>3769</v>
      </c>
      <c r="C222" s="415"/>
      <c r="D222" s="260" t="s">
        <v>3701</v>
      </c>
      <c r="E222" s="417"/>
      <c r="F222" s="262">
        <v>3682.03</v>
      </c>
      <c r="G222" s="242"/>
    </row>
    <row r="223" spans="1:7" ht="47.25" customHeight="1" x14ac:dyDescent="0.25">
      <c r="A223" s="399"/>
      <c r="B223" s="258" t="s">
        <v>3770</v>
      </c>
      <c r="C223" s="259" t="s">
        <v>3771</v>
      </c>
      <c r="D223" s="260" t="s">
        <v>3701</v>
      </c>
      <c r="E223" s="261" t="s">
        <v>3699</v>
      </c>
      <c r="F223" s="262">
        <v>2882.18</v>
      </c>
      <c r="G223" s="242"/>
    </row>
    <row r="224" spans="1:7" ht="47.25" customHeight="1" x14ac:dyDescent="0.25">
      <c r="A224" s="399"/>
      <c r="B224" s="258" t="s">
        <v>3772</v>
      </c>
      <c r="C224" s="414" t="s">
        <v>3773</v>
      </c>
      <c r="D224" s="260" t="s">
        <v>3698</v>
      </c>
      <c r="E224" s="416" t="s">
        <v>3699</v>
      </c>
      <c r="F224" s="262">
        <v>11023.1</v>
      </c>
      <c r="G224" s="242"/>
    </row>
    <row r="225" spans="1:7" ht="47.25" customHeight="1" x14ac:dyDescent="0.25">
      <c r="A225" s="399"/>
      <c r="B225" s="258" t="s">
        <v>3774</v>
      </c>
      <c r="C225" s="415"/>
      <c r="D225" s="260" t="s">
        <v>3701</v>
      </c>
      <c r="E225" s="417"/>
      <c r="F225" s="262">
        <v>16704.64</v>
      </c>
      <c r="G225" s="242"/>
    </row>
    <row r="226" spans="1:7" ht="47.25" customHeight="1" x14ac:dyDescent="0.25">
      <c r="A226" s="399"/>
      <c r="B226" s="258" t="s">
        <v>3775</v>
      </c>
      <c r="C226" s="414" t="s">
        <v>3776</v>
      </c>
      <c r="D226" s="260" t="s">
        <v>3698</v>
      </c>
      <c r="E226" s="416" t="s">
        <v>3699</v>
      </c>
      <c r="F226" s="262">
        <v>10082.27</v>
      </c>
      <c r="G226" s="242"/>
    </row>
    <row r="227" spans="1:7" ht="47.25" customHeight="1" x14ac:dyDescent="0.25">
      <c r="A227" s="399"/>
      <c r="B227" s="258" t="s">
        <v>3777</v>
      </c>
      <c r="C227" s="415"/>
      <c r="D227" s="260" t="s">
        <v>3701</v>
      </c>
      <c r="E227" s="417"/>
      <c r="F227" s="262">
        <v>7870.87</v>
      </c>
      <c r="G227" s="242"/>
    </row>
    <row r="228" spans="1:7" ht="47.25" customHeight="1" x14ac:dyDescent="0.25">
      <c r="A228" s="399"/>
      <c r="B228" s="258" t="s">
        <v>3778</v>
      </c>
      <c r="C228" s="414" t="s">
        <v>3779</v>
      </c>
      <c r="D228" s="260" t="s">
        <v>3698</v>
      </c>
      <c r="E228" s="416" t="s">
        <v>3699</v>
      </c>
      <c r="F228" s="262">
        <v>7100.41</v>
      </c>
      <c r="G228" s="242"/>
    </row>
    <row r="229" spans="1:7" ht="47.25" customHeight="1" x14ac:dyDescent="0.25">
      <c r="A229" s="399"/>
      <c r="B229" s="258" t="s">
        <v>3780</v>
      </c>
      <c r="C229" s="415"/>
      <c r="D229" s="260" t="s">
        <v>3701</v>
      </c>
      <c r="E229" s="417"/>
      <c r="F229" s="262">
        <v>9940.11</v>
      </c>
      <c r="G229" s="242"/>
    </row>
    <row r="230" spans="1:7" ht="47.25" customHeight="1" x14ac:dyDescent="0.25">
      <c r="A230" s="399"/>
      <c r="B230" s="258" t="s">
        <v>3781</v>
      </c>
      <c r="C230" s="414" t="s">
        <v>3782</v>
      </c>
      <c r="D230" s="260" t="s">
        <v>3698</v>
      </c>
      <c r="E230" s="416" t="s">
        <v>3699</v>
      </c>
      <c r="F230" s="262">
        <v>8489.41</v>
      </c>
      <c r="G230" s="242"/>
    </row>
    <row r="231" spans="1:7" ht="47.25" customHeight="1" x14ac:dyDescent="0.25">
      <c r="A231" s="399"/>
      <c r="B231" s="258" t="s">
        <v>3783</v>
      </c>
      <c r="C231" s="415"/>
      <c r="D231" s="260" t="s">
        <v>3701</v>
      </c>
      <c r="E231" s="417"/>
      <c r="F231" s="262">
        <v>8229.02</v>
      </c>
      <c r="G231" s="242"/>
    </row>
    <row r="232" spans="1:7" ht="47.25" customHeight="1" x14ac:dyDescent="0.25">
      <c r="A232" s="399"/>
      <c r="B232" s="258" t="s">
        <v>3784</v>
      </c>
      <c r="C232" s="414" t="s">
        <v>3785</v>
      </c>
      <c r="D232" s="260" t="s">
        <v>3698</v>
      </c>
      <c r="E232" s="416" t="s">
        <v>3699</v>
      </c>
      <c r="F232" s="262">
        <v>5463.12</v>
      </c>
      <c r="G232" s="242"/>
    </row>
    <row r="233" spans="1:7" ht="47.25" customHeight="1" x14ac:dyDescent="0.25">
      <c r="A233" s="399"/>
      <c r="B233" s="258" t="s">
        <v>3786</v>
      </c>
      <c r="C233" s="415"/>
      <c r="D233" s="260" t="s">
        <v>3701</v>
      </c>
      <c r="E233" s="417"/>
      <c r="F233" s="262">
        <v>5653.03</v>
      </c>
      <c r="G233" s="242"/>
    </row>
    <row r="234" spans="1:7" ht="47.25" customHeight="1" x14ac:dyDescent="0.25">
      <c r="A234" s="399"/>
      <c r="B234" s="258" t="s">
        <v>3787</v>
      </c>
      <c r="C234" s="259" t="s">
        <v>3788</v>
      </c>
      <c r="D234" s="260" t="s">
        <v>3701</v>
      </c>
      <c r="E234" s="261" t="s">
        <v>3699</v>
      </c>
      <c r="F234" s="262">
        <v>3827.48</v>
      </c>
      <c r="G234" s="242"/>
    </row>
    <row r="235" spans="1:7" ht="47.25" customHeight="1" x14ac:dyDescent="0.25">
      <c r="A235" s="399"/>
      <c r="B235" s="258" t="s">
        <v>3789</v>
      </c>
      <c r="C235" s="259" t="s">
        <v>3790</v>
      </c>
      <c r="D235" s="260" t="s">
        <v>3701</v>
      </c>
      <c r="E235" s="261" t="s">
        <v>3699</v>
      </c>
      <c r="F235" s="262">
        <v>4768.76</v>
      </c>
      <c r="G235" s="242"/>
    </row>
    <row r="236" spans="1:7" ht="47.25" customHeight="1" x14ac:dyDescent="0.25">
      <c r="A236" s="399"/>
      <c r="B236" s="258" t="s">
        <v>3791</v>
      </c>
      <c r="C236" s="259" t="s">
        <v>3792</v>
      </c>
      <c r="D236" s="260" t="s">
        <v>3793</v>
      </c>
      <c r="E236" s="261" t="s">
        <v>3699</v>
      </c>
      <c r="F236" s="262">
        <v>7877.94</v>
      </c>
      <c r="G236" s="242"/>
    </row>
    <row r="237" spans="1:7" ht="47.25" customHeight="1" x14ac:dyDescent="0.25">
      <c r="A237" s="399"/>
      <c r="B237" s="258" t="s">
        <v>3794</v>
      </c>
      <c r="C237" s="259" t="s">
        <v>3795</v>
      </c>
      <c r="D237" s="260" t="s">
        <v>3796</v>
      </c>
      <c r="E237" s="261" t="s">
        <v>3699</v>
      </c>
      <c r="F237" s="262">
        <v>21142.65</v>
      </c>
      <c r="G237" s="242"/>
    </row>
    <row r="238" spans="1:7" ht="47.25" customHeight="1" x14ac:dyDescent="0.25">
      <c r="A238" s="399"/>
      <c r="B238" s="258" t="s">
        <v>3797</v>
      </c>
      <c r="C238" s="259" t="s">
        <v>3798</v>
      </c>
      <c r="D238" s="260" t="s">
        <v>3796</v>
      </c>
      <c r="E238" s="261" t="s">
        <v>3699</v>
      </c>
      <c r="F238" s="262">
        <v>3960.54</v>
      </c>
      <c r="G238" s="242"/>
    </row>
    <row r="239" spans="1:7" ht="47.25" customHeight="1" x14ac:dyDescent="0.25">
      <c r="A239" s="399"/>
      <c r="B239" s="258" t="s">
        <v>3799</v>
      </c>
      <c r="C239" s="259" t="s">
        <v>3800</v>
      </c>
      <c r="D239" s="260" t="s">
        <v>3796</v>
      </c>
      <c r="E239" s="261" t="s">
        <v>3699</v>
      </c>
      <c r="F239" s="262">
        <v>2898.71</v>
      </c>
      <c r="G239" s="242"/>
    </row>
    <row r="240" spans="1:7" ht="47.25" customHeight="1" x14ac:dyDescent="0.25">
      <c r="A240" s="399"/>
      <c r="B240" s="412" t="s">
        <v>3801</v>
      </c>
      <c r="C240" s="414" t="s">
        <v>3802</v>
      </c>
      <c r="D240" s="260" t="s">
        <v>3803</v>
      </c>
      <c r="E240" s="416" t="s">
        <v>3699</v>
      </c>
      <c r="F240" s="262">
        <v>17944.419999999998</v>
      </c>
      <c r="G240" s="242"/>
    </row>
    <row r="241" spans="1:7" ht="47.25" customHeight="1" x14ac:dyDescent="0.25">
      <c r="A241" s="399"/>
      <c r="B241" s="413"/>
      <c r="C241" s="415"/>
      <c r="D241" s="260" t="s">
        <v>3804</v>
      </c>
      <c r="E241" s="417"/>
      <c r="F241" s="262">
        <v>19128.169999999998</v>
      </c>
      <c r="G241" s="242"/>
    </row>
    <row r="242" spans="1:7" ht="47.25" customHeight="1" x14ac:dyDescent="0.25">
      <c r="A242" s="399"/>
      <c r="B242" s="412" t="s">
        <v>3805</v>
      </c>
      <c r="C242" s="414" t="s">
        <v>3806</v>
      </c>
      <c r="D242" s="260" t="s">
        <v>3804</v>
      </c>
      <c r="E242" s="416" t="s">
        <v>3699</v>
      </c>
      <c r="F242" s="262">
        <v>12712.93</v>
      </c>
      <c r="G242" s="242"/>
    </row>
    <row r="243" spans="1:7" ht="47.25" customHeight="1" x14ac:dyDescent="0.25">
      <c r="A243" s="399"/>
      <c r="B243" s="413"/>
      <c r="C243" s="415"/>
      <c r="D243" s="260" t="s">
        <v>3807</v>
      </c>
      <c r="E243" s="417"/>
      <c r="F243" s="262">
        <v>36138.370000000003</v>
      </c>
      <c r="G243" s="242"/>
    </row>
    <row r="244" spans="1:7" ht="47.25" customHeight="1" x14ac:dyDescent="0.25">
      <c r="A244" s="399"/>
      <c r="B244" s="258" t="s">
        <v>3808</v>
      </c>
      <c r="C244" s="259" t="s">
        <v>3809</v>
      </c>
      <c r="D244" s="260" t="s">
        <v>3807</v>
      </c>
      <c r="E244" s="261" t="s">
        <v>3699</v>
      </c>
      <c r="F244" s="262">
        <v>24049.78</v>
      </c>
      <c r="G244" s="242"/>
    </row>
    <row r="245" spans="1:7" ht="47.25" customHeight="1" x14ac:dyDescent="0.25">
      <c r="A245" s="399"/>
      <c r="B245" s="258" t="s">
        <v>3810</v>
      </c>
      <c r="C245" s="259" t="s">
        <v>3811</v>
      </c>
      <c r="D245" s="260" t="s">
        <v>3807</v>
      </c>
      <c r="E245" s="261" t="s">
        <v>3699</v>
      </c>
      <c r="F245" s="262">
        <v>15608.47</v>
      </c>
      <c r="G245" s="242"/>
    </row>
    <row r="246" spans="1:7" ht="47.25" customHeight="1" x14ac:dyDescent="0.25">
      <c r="A246" s="399"/>
      <c r="B246" s="258" t="s">
        <v>3812</v>
      </c>
      <c r="C246" s="259" t="s">
        <v>3813</v>
      </c>
      <c r="D246" s="260" t="s">
        <v>3807</v>
      </c>
      <c r="E246" s="261" t="s">
        <v>3699</v>
      </c>
      <c r="F246" s="265" t="s">
        <v>3814</v>
      </c>
      <c r="G246" s="242"/>
    </row>
    <row r="247" spans="1:7" ht="47.25" customHeight="1" x14ac:dyDescent="0.25">
      <c r="A247" s="399"/>
      <c r="B247" s="412" t="s">
        <v>3815</v>
      </c>
      <c r="C247" s="414" t="s">
        <v>3816</v>
      </c>
      <c r="D247" s="260" t="s">
        <v>3803</v>
      </c>
      <c r="E247" s="416" t="s">
        <v>3699</v>
      </c>
      <c r="F247" s="262">
        <v>24977.48</v>
      </c>
      <c r="G247" s="242"/>
    </row>
    <row r="248" spans="1:7" ht="47.25" customHeight="1" x14ac:dyDescent="0.25">
      <c r="A248" s="399"/>
      <c r="B248" s="413"/>
      <c r="C248" s="415"/>
      <c r="D248" s="260" t="s">
        <v>3804</v>
      </c>
      <c r="E248" s="417"/>
      <c r="F248" s="262">
        <v>12488.74</v>
      </c>
      <c r="G248" s="242"/>
    </row>
    <row r="249" spans="1:7" ht="47.25" customHeight="1" x14ac:dyDescent="0.25">
      <c r="A249" s="399"/>
      <c r="B249" s="418"/>
      <c r="C249" s="419"/>
      <c r="D249" s="260" t="s">
        <v>3807</v>
      </c>
      <c r="E249" s="420"/>
      <c r="F249" s="262">
        <v>38922.660000000003</v>
      </c>
      <c r="G249" s="242"/>
    </row>
    <row r="250" spans="1:7" ht="47.25" customHeight="1" x14ac:dyDescent="0.25">
      <c r="A250" s="399"/>
      <c r="B250" s="412" t="s">
        <v>3817</v>
      </c>
      <c r="C250" s="423" t="s">
        <v>3818</v>
      </c>
      <c r="D250" s="260" t="s">
        <v>3804</v>
      </c>
      <c r="E250" s="425" t="s">
        <v>3699</v>
      </c>
      <c r="F250" s="262">
        <v>9328.83</v>
      </c>
      <c r="G250" s="242"/>
    </row>
    <row r="251" spans="1:7" ht="47.25" customHeight="1" x14ac:dyDescent="0.25">
      <c r="A251" s="399"/>
      <c r="B251" s="413"/>
      <c r="C251" s="424"/>
      <c r="D251" s="260" t="s">
        <v>3807</v>
      </c>
      <c r="E251" s="426"/>
      <c r="F251" s="262">
        <v>27123.69</v>
      </c>
      <c r="G251" s="242"/>
    </row>
    <row r="252" spans="1:7" ht="47.25" customHeight="1" x14ac:dyDescent="0.25">
      <c r="A252" s="399"/>
      <c r="B252" s="412" t="s">
        <v>3819</v>
      </c>
      <c r="C252" s="423" t="s">
        <v>3820</v>
      </c>
      <c r="D252" s="260" t="s">
        <v>3804</v>
      </c>
      <c r="E252" s="425" t="s">
        <v>3699</v>
      </c>
      <c r="F252" s="262">
        <v>8525.5400000000009</v>
      </c>
      <c r="G252" s="242"/>
    </row>
    <row r="253" spans="1:7" ht="47.25" customHeight="1" x14ac:dyDescent="0.25">
      <c r="A253" s="399"/>
      <c r="B253" s="413"/>
      <c r="C253" s="424"/>
      <c r="D253" s="260" t="s">
        <v>3807</v>
      </c>
      <c r="E253" s="426"/>
      <c r="F253" s="262">
        <v>24967.040000000001</v>
      </c>
      <c r="G253" s="242"/>
    </row>
    <row r="254" spans="1:7" ht="47.25" customHeight="1" x14ac:dyDescent="0.25">
      <c r="A254" s="399"/>
      <c r="B254" s="412" t="s">
        <v>3821</v>
      </c>
      <c r="C254" s="423" t="s">
        <v>3822</v>
      </c>
      <c r="D254" s="260" t="s">
        <v>3807</v>
      </c>
      <c r="E254" s="425" t="s">
        <v>3699</v>
      </c>
      <c r="F254" s="262">
        <v>12223.97</v>
      </c>
      <c r="G254" s="242"/>
    </row>
    <row r="255" spans="1:7" ht="47.25" customHeight="1" x14ac:dyDescent="0.25">
      <c r="A255" s="399"/>
      <c r="B255" s="413"/>
      <c r="C255" s="424"/>
      <c r="D255" s="260" t="s">
        <v>3823</v>
      </c>
      <c r="E255" s="426"/>
      <c r="F255" s="262">
        <v>9689.4699999999993</v>
      </c>
      <c r="G255" s="242"/>
    </row>
    <row r="256" spans="1:7" ht="47.25" customHeight="1" x14ac:dyDescent="0.25">
      <c r="A256" s="399"/>
      <c r="B256" s="258" t="s">
        <v>3824</v>
      </c>
      <c r="C256" s="266" t="s">
        <v>3825</v>
      </c>
      <c r="D256" s="260" t="s">
        <v>3807</v>
      </c>
      <c r="E256" s="267" t="s">
        <v>3699</v>
      </c>
      <c r="F256" s="262">
        <v>14824.46</v>
      </c>
      <c r="G256" s="242"/>
    </row>
    <row r="257" spans="1:7" ht="47.25" customHeight="1" x14ac:dyDescent="0.25">
      <c r="A257" s="399"/>
      <c r="B257" s="412" t="s">
        <v>3826</v>
      </c>
      <c r="C257" s="423" t="s">
        <v>3827</v>
      </c>
      <c r="D257" s="260" t="s">
        <v>3807</v>
      </c>
      <c r="E257" s="425" t="s">
        <v>3699</v>
      </c>
      <c r="F257" s="262">
        <v>8345.75</v>
      </c>
      <c r="G257" s="242"/>
    </row>
    <row r="258" spans="1:7" ht="47.25" customHeight="1" x14ac:dyDescent="0.25">
      <c r="A258" s="399"/>
      <c r="B258" s="413"/>
      <c r="C258" s="424"/>
      <c r="D258" s="260" t="s">
        <v>3823</v>
      </c>
      <c r="E258" s="426"/>
      <c r="F258" s="262">
        <v>8742.85</v>
      </c>
      <c r="G258" s="242"/>
    </row>
    <row r="259" spans="1:7" ht="47.25" customHeight="1" x14ac:dyDescent="0.25">
      <c r="A259" s="399"/>
      <c r="B259" s="258" t="s">
        <v>3828</v>
      </c>
      <c r="C259" s="259" t="s">
        <v>3829</v>
      </c>
      <c r="D259" s="260" t="s">
        <v>3807</v>
      </c>
      <c r="E259" s="260" t="s">
        <v>3699</v>
      </c>
      <c r="F259" s="262">
        <v>5821.32</v>
      </c>
      <c r="G259" s="242"/>
    </row>
    <row r="260" spans="1:7" ht="47.25" customHeight="1" x14ac:dyDescent="0.25">
      <c r="A260" s="399"/>
      <c r="B260" s="264" t="s">
        <v>3830</v>
      </c>
      <c r="C260" s="259" t="s">
        <v>3831</v>
      </c>
      <c r="D260" s="260" t="s">
        <v>3832</v>
      </c>
      <c r="E260" s="260" t="s">
        <v>3833</v>
      </c>
      <c r="F260" s="262">
        <v>18852.939999999999</v>
      </c>
      <c r="G260" s="242"/>
    </row>
    <row r="261" spans="1:7" ht="47.25" customHeight="1" x14ac:dyDescent="0.25">
      <c r="A261" s="399"/>
      <c r="B261" s="421" t="s">
        <v>3834</v>
      </c>
      <c r="C261" s="423" t="s">
        <v>3835</v>
      </c>
      <c r="D261" s="260" t="s">
        <v>3458</v>
      </c>
      <c r="E261" s="425" t="s">
        <v>3833</v>
      </c>
      <c r="F261" s="263">
        <v>38326</v>
      </c>
      <c r="G261" s="242"/>
    </row>
    <row r="262" spans="1:7" ht="47.25" customHeight="1" x14ac:dyDescent="0.25">
      <c r="A262" s="399"/>
      <c r="B262" s="422"/>
      <c r="C262" s="424"/>
      <c r="D262" s="260" t="s">
        <v>3479</v>
      </c>
      <c r="E262" s="426"/>
      <c r="F262" s="262">
        <v>412507.9</v>
      </c>
      <c r="G262" s="242"/>
    </row>
    <row r="263" spans="1:7" ht="47.25" customHeight="1" x14ac:dyDescent="0.25">
      <c r="A263" s="399"/>
      <c r="B263" s="421" t="s">
        <v>3836</v>
      </c>
      <c r="C263" s="423" t="s">
        <v>3837</v>
      </c>
      <c r="D263" s="260" t="s">
        <v>3458</v>
      </c>
      <c r="E263" s="425" t="s">
        <v>3833</v>
      </c>
      <c r="F263" s="262">
        <v>36728.879999999997</v>
      </c>
      <c r="G263" s="242"/>
    </row>
    <row r="264" spans="1:7" ht="47.25" customHeight="1" x14ac:dyDescent="0.25">
      <c r="A264" s="399"/>
      <c r="B264" s="422"/>
      <c r="C264" s="424"/>
      <c r="D264" s="260" t="s">
        <v>3479</v>
      </c>
      <c r="E264" s="426"/>
      <c r="F264" s="262">
        <v>273642.49</v>
      </c>
      <c r="G264" s="242"/>
    </row>
    <row r="265" spans="1:7" ht="47.25" customHeight="1" x14ac:dyDescent="0.25">
      <c r="A265" s="399"/>
      <c r="B265" s="421" t="s">
        <v>3838</v>
      </c>
      <c r="C265" s="423" t="s">
        <v>3839</v>
      </c>
      <c r="D265" s="260" t="s">
        <v>3832</v>
      </c>
      <c r="E265" s="425" t="s">
        <v>3833</v>
      </c>
      <c r="F265" s="262">
        <v>30082.89</v>
      </c>
      <c r="G265" s="242"/>
    </row>
    <row r="266" spans="1:7" ht="47.25" customHeight="1" x14ac:dyDescent="0.25">
      <c r="A266" s="399"/>
      <c r="B266" s="422"/>
      <c r="C266" s="424"/>
      <c r="D266" s="260" t="s">
        <v>3479</v>
      </c>
      <c r="E266" s="426"/>
      <c r="F266" s="262">
        <v>225912.88</v>
      </c>
      <c r="G266" s="242"/>
    </row>
    <row r="267" spans="1:7" ht="47.25" customHeight="1" x14ac:dyDescent="0.25">
      <c r="A267" s="399"/>
      <c r="B267" s="422"/>
      <c r="C267" s="424"/>
      <c r="D267" s="260" t="s">
        <v>3445</v>
      </c>
      <c r="E267" s="426"/>
      <c r="F267" s="262">
        <v>199476.75</v>
      </c>
      <c r="G267" s="242"/>
    </row>
    <row r="268" spans="1:7" ht="47.25" customHeight="1" x14ac:dyDescent="0.25">
      <c r="A268" s="400"/>
      <c r="B268" s="427"/>
      <c r="C268" s="428"/>
      <c r="D268" s="268" t="s">
        <v>3495</v>
      </c>
      <c r="E268" s="429"/>
      <c r="F268" s="269">
        <v>201603.83</v>
      </c>
      <c r="G268" s="242"/>
    </row>
    <row r="269" spans="1:7" ht="15.75" x14ac:dyDescent="0.25">
      <c r="A269" s="270"/>
      <c r="B269" s="242"/>
      <c r="C269" s="242"/>
      <c r="D269" s="242"/>
      <c r="E269" s="271"/>
      <c r="F269" s="242"/>
      <c r="G269" s="242"/>
    </row>
    <row r="270" spans="1:7" ht="15.75" x14ac:dyDescent="0.25">
      <c r="A270" s="242"/>
      <c r="B270" s="242"/>
      <c r="C270" s="242"/>
      <c r="D270" s="242"/>
      <c r="E270" s="271"/>
      <c r="F270" s="242"/>
      <c r="G270" s="242"/>
    </row>
  </sheetData>
  <mergeCells count="227">
    <mergeCell ref="B261:B262"/>
    <mergeCell ref="C261:C262"/>
    <mergeCell ref="E261:E262"/>
    <mergeCell ref="B263:B264"/>
    <mergeCell ref="C263:C264"/>
    <mergeCell ref="E263:E264"/>
    <mergeCell ref="B265:B268"/>
    <mergeCell ref="C265:C268"/>
    <mergeCell ref="E265:E268"/>
    <mergeCell ref="B252:B253"/>
    <mergeCell ref="C252:C253"/>
    <mergeCell ref="E252:E253"/>
    <mergeCell ref="B254:B255"/>
    <mergeCell ref="C254:C255"/>
    <mergeCell ref="E254:E255"/>
    <mergeCell ref="B257:B258"/>
    <mergeCell ref="C257:C258"/>
    <mergeCell ref="E257:E258"/>
    <mergeCell ref="B242:B243"/>
    <mergeCell ref="C242:C243"/>
    <mergeCell ref="E242:E243"/>
    <mergeCell ref="B247:B249"/>
    <mergeCell ref="C247:C249"/>
    <mergeCell ref="E247:E249"/>
    <mergeCell ref="B250:B251"/>
    <mergeCell ref="C250:C251"/>
    <mergeCell ref="E250:E251"/>
    <mergeCell ref="C228:C229"/>
    <mergeCell ref="E228:E229"/>
    <mergeCell ref="C230:C231"/>
    <mergeCell ref="E230:E231"/>
    <mergeCell ref="C232:C233"/>
    <mergeCell ref="E232:E233"/>
    <mergeCell ref="B240:B241"/>
    <mergeCell ref="C240:C241"/>
    <mergeCell ref="E240:E241"/>
    <mergeCell ref="C217:C218"/>
    <mergeCell ref="E217:E218"/>
    <mergeCell ref="C219:C220"/>
    <mergeCell ref="E219:E220"/>
    <mergeCell ref="C221:C222"/>
    <mergeCell ref="E221:E222"/>
    <mergeCell ref="C224:C225"/>
    <mergeCell ref="E224:E225"/>
    <mergeCell ref="C226:C227"/>
    <mergeCell ref="E226:E227"/>
    <mergeCell ref="C206:C207"/>
    <mergeCell ref="E206:E207"/>
    <mergeCell ref="C208:C209"/>
    <mergeCell ref="E208:E209"/>
    <mergeCell ref="C210:C211"/>
    <mergeCell ref="E210:E211"/>
    <mergeCell ref="C213:C214"/>
    <mergeCell ref="E213:E214"/>
    <mergeCell ref="C215:C216"/>
    <mergeCell ref="E215:E216"/>
    <mergeCell ref="C193:C194"/>
    <mergeCell ref="E193:E194"/>
    <mergeCell ref="C195:C196"/>
    <mergeCell ref="E195:E196"/>
    <mergeCell ref="C197:C198"/>
    <mergeCell ref="E197:E198"/>
    <mergeCell ref="C202:C203"/>
    <mergeCell ref="E202:E203"/>
    <mergeCell ref="C204:C205"/>
    <mergeCell ref="E204:E205"/>
    <mergeCell ref="C183:C184"/>
    <mergeCell ref="E183:E184"/>
    <mergeCell ref="C185:C186"/>
    <mergeCell ref="E185:E186"/>
    <mergeCell ref="C187:C188"/>
    <mergeCell ref="E187:E188"/>
    <mergeCell ref="C189:C190"/>
    <mergeCell ref="E189:E190"/>
    <mergeCell ref="C191:C192"/>
    <mergeCell ref="E191:E192"/>
    <mergeCell ref="B160:B161"/>
    <mergeCell ref="C160:C161"/>
    <mergeCell ref="E160:E161"/>
    <mergeCell ref="C177:C178"/>
    <mergeCell ref="E177:E178"/>
    <mergeCell ref="C179:C180"/>
    <mergeCell ref="E179:E180"/>
    <mergeCell ref="C181:C182"/>
    <mergeCell ref="E181:E182"/>
    <mergeCell ref="B143:B144"/>
    <mergeCell ref="C143:C144"/>
    <mergeCell ref="E143:E144"/>
    <mergeCell ref="B145:B146"/>
    <mergeCell ref="C145:C146"/>
    <mergeCell ref="E145:E146"/>
    <mergeCell ref="B156:B157"/>
    <mergeCell ref="C156:C157"/>
    <mergeCell ref="E156:E157"/>
    <mergeCell ref="B137:B138"/>
    <mergeCell ref="C137:C138"/>
    <mergeCell ref="E137:E138"/>
    <mergeCell ref="B139:B140"/>
    <mergeCell ref="C139:C140"/>
    <mergeCell ref="E139:E140"/>
    <mergeCell ref="B141:B142"/>
    <mergeCell ref="C141:C142"/>
    <mergeCell ref="E141:E142"/>
    <mergeCell ref="B117:B118"/>
    <mergeCell ref="C117:C118"/>
    <mergeCell ref="E117:E118"/>
    <mergeCell ref="B121:B122"/>
    <mergeCell ref="C121:C122"/>
    <mergeCell ref="E121:E122"/>
    <mergeCell ref="B135:B136"/>
    <mergeCell ref="C135:C136"/>
    <mergeCell ref="E135:E136"/>
    <mergeCell ref="B111:B112"/>
    <mergeCell ref="C111:C112"/>
    <mergeCell ref="E111:E112"/>
    <mergeCell ref="B113:B114"/>
    <mergeCell ref="C113:C114"/>
    <mergeCell ref="E113:E114"/>
    <mergeCell ref="B115:B116"/>
    <mergeCell ref="C115:C116"/>
    <mergeCell ref="E115:E116"/>
    <mergeCell ref="B101:B102"/>
    <mergeCell ref="C101:C102"/>
    <mergeCell ref="E101:E102"/>
    <mergeCell ref="B103:B104"/>
    <mergeCell ref="C103:C104"/>
    <mergeCell ref="E103:E104"/>
    <mergeCell ref="B107:B108"/>
    <mergeCell ref="C107:C108"/>
    <mergeCell ref="E107:E108"/>
    <mergeCell ref="B94:B95"/>
    <mergeCell ref="C94:C95"/>
    <mergeCell ref="E94:E95"/>
    <mergeCell ref="B96:B97"/>
    <mergeCell ref="C96:C97"/>
    <mergeCell ref="E96:E97"/>
    <mergeCell ref="B98:B99"/>
    <mergeCell ref="C98:C99"/>
    <mergeCell ref="E98:E99"/>
    <mergeCell ref="B88:B89"/>
    <mergeCell ref="C88:C89"/>
    <mergeCell ref="E88:E89"/>
    <mergeCell ref="B90:B91"/>
    <mergeCell ref="C90:C91"/>
    <mergeCell ref="E90:E91"/>
    <mergeCell ref="B92:B93"/>
    <mergeCell ref="C92:C93"/>
    <mergeCell ref="E92:E93"/>
    <mergeCell ref="B75:B78"/>
    <mergeCell ref="C75:C78"/>
    <mergeCell ref="E75:E78"/>
    <mergeCell ref="B80:B82"/>
    <mergeCell ref="C80:C82"/>
    <mergeCell ref="E80:E82"/>
    <mergeCell ref="B86:B87"/>
    <mergeCell ref="C86:C87"/>
    <mergeCell ref="E86:E87"/>
    <mergeCell ref="B68:B69"/>
    <mergeCell ref="C68:C69"/>
    <mergeCell ref="E68:E69"/>
    <mergeCell ref="B70:B71"/>
    <mergeCell ref="C70:C71"/>
    <mergeCell ref="E70:E71"/>
    <mergeCell ref="B72:B73"/>
    <mergeCell ref="C72:C73"/>
    <mergeCell ref="E72:E73"/>
    <mergeCell ref="B58:B59"/>
    <mergeCell ref="C58:C59"/>
    <mergeCell ref="E58:E59"/>
    <mergeCell ref="B62:B63"/>
    <mergeCell ref="C62:C63"/>
    <mergeCell ref="E62:E63"/>
    <mergeCell ref="B64:B65"/>
    <mergeCell ref="C64:C65"/>
    <mergeCell ref="E64:E65"/>
    <mergeCell ref="B51:B52"/>
    <mergeCell ref="C51:C52"/>
    <mergeCell ref="E51:E52"/>
    <mergeCell ref="B53:B55"/>
    <mergeCell ref="C53:C55"/>
    <mergeCell ref="E53:E55"/>
    <mergeCell ref="B56:B57"/>
    <mergeCell ref="C56:C57"/>
    <mergeCell ref="E56:E57"/>
    <mergeCell ref="E39:E40"/>
    <mergeCell ref="B42:B44"/>
    <mergeCell ref="C42:C44"/>
    <mergeCell ref="E42:E44"/>
    <mergeCell ref="B46:B48"/>
    <mergeCell ref="C46:C48"/>
    <mergeCell ref="E46:E48"/>
    <mergeCell ref="B49:B50"/>
    <mergeCell ref="C49:C50"/>
    <mergeCell ref="E49:E50"/>
    <mergeCell ref="A9:A268"/>
    <mergeCell ref="B9:C9"/>
    <mergeCell ref="B10:C10"/>
    <mergeCell ref="B11:C11"/>
    <mergeCell ref="B12:F12"/>
    <mergeCell ref="D13:D17"/>
    <mergeCell ref="E13:E17"/>
    <mergeCell ref="B19:B20"/>
    <mergeCell ref="C19:C20"/>
    <mergeCell ref="E19:E20"/>
    <mergeCell ref="B21:B22"/>
    <mergeCell ref="C21:C22"/>
    <mergeCell ref="E21:E22"/>
    <mergeCell ref="B30:B31"/>
    <mergeCell ref="C30:C31"/>
    <mergeCell ref="E30:E31"/>
    <mergeCell ref="B33:B34"/>
    <mergeCell ref="C33:C34"/>
    <mergeCell ref="E33:E34"/>
    <mergeCell ref="B36:B37"/>
    <mergeCell ref="C36:C37"/>
    <mergeCell ref="E36:E37"/>
    <mergeCell ref="B39:B40"/>
    <mergeCell ref="C39:C40"/>
    <mergeCell ref="A2:F2"/>
    <mergeCell ref="A3:F3"/>
    <mergeCell ref="A4:F4"/>
    <mergeCell ref="A6:A7"/>
    <mergeCell ref="B6:D6"/>
    <mergeCell ref="E6:E7"/>
    <mergeCell ref="F6:F7"/>
    <mergeCell ref="B7:C7"/>
    <mergeCell ref="B8:C8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Прил.1</vt:lpstr>
      <vt:lpstr>Прил.2</vt:lpstr>
      <vt:lpstr>Прил.3</vt:lpstr>
      <vt:lpstr>Прил.2 ПП РФ 24</vt:lpstr>
      <vt:lpstr>Прил.3 ПП РФ 24</vt:lpstr>
      <vt:lpstr>ф.2.18 2025</vt:lpstr>
      <vt:lpstr>Прил.1!Область_печати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Игнатьева Ольга Геннадьевна</dc:creator>
  <cp:lastModifiedBy>ignatyeva_og</cp:lastModifiedBy>
  <cp:revision>36</cp:revision>
  <cp:lastPrinted>2025-08-25T06:49:38Z</cp:lastPrinted>
  <dcterms:created xsi:type="dcterms:W3CDTF">2006-09-16T00:00:00Z</dcterms:created>
  <dcterms:modified xsi:type="dcterms:W3CDTF">2025-08-25T08:12:18Z</dcterms:modified>
</cp:coreProperties>
</file>